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95" windowHeight="120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6" i="1" l="1"/>
  <c r="D26" i="1"/>
  <c r="C26" i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E26" i="1" s="1"/>
  <c r="G5" i="1" l="1"/>
  <c r="G26" i="1" s="1"/>
  <c r="H2" i="1" s="1"/>
</calcChain>
</file>

<file path=xl/comments1.xml><?xml version="1.0" encoding="utf-8"?>
<comments xmlns="http://schemas.openxmlformats.org/spreadsheetml/2006/main">
  <authors>
    <author>20170116</author>
  </authors>
  <commentList>
    <comment ref="E4" authorId="0">
      <text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마세요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" authorId="0">
      <text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마세요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<sst xmlns="http://schemas.openxmlformats.org/spreadsheetml/2006/main" count="37" uniqueCount="20">
  <si>
    <t>"별첨 1"</t>
    <phoneticPr fontId="3" type="noConversion"/>
  </si>
  <si>
    <t>산란실용계 사료비용 산출근거표</t>
    <phoneticPr fontId="3" type="noConversion"/>
  </si>
  <si>
    <t>수당비용(원)</t>
    <phoneticPr fontId="2" type="noConversion"/>
  </si>
  <si>
    <t>(단위 : g/원)</t>
    <phoneticPr fontId="3" type="noConversion"/>
  </si>
  <si>
    <t>주령</t>
    <phoneticPr fontId="3" type="noConversion"/>
  </si>
  <si>
    <t>급이사료명
(예시)</t>
    <phoneticPr fontId="3" type="noConversion"/>
  </si>
  <si>
    <t>1일급이량</t>
    <phoneticPr fontId="3" type="noConversion"/>
  </si>
  <si>
    <t>총급이량
(g/주)</t>
    <phoneticPr fontId="3" type="noConversion"/>
  </si>
  <si>
    <t>단가(원)
(농장별단가)</t>
    <phoneticPr fontId="3" type="noConversion"/>
  </si>
  <si>
    <t>사료투입비용</t>
    <phoneticPr fontId="3" type="noConversion"/>
  </si>
  <si>
    <t>비   고</t>
    <phoneticPr fontId="3" type="noConversion"/>
  </si>
  <si>
    <t>어린병아리</t>
    <phoneticPr fontId="3" type="noConversion"/>
  </si>
  <si>
    <t>*실제 농장별 급이사료내역으로 작성
(예시) 초이사료, 어린병아리, 중병아리, 큰병아리, 산란예비, 산란</t>
    <phoneticPr fontId="2" type="noConversion"/>
  </si>
  <si>
    <t>*중추로 구입시 해당농장 사육기간동안의 사료투입량으로 산정</t>
    <phoneticPr fontId="2" type="noConversion"/>
  </si>
  <si>
    <t>중병아리</t>
    <phoneticPr fontId="3" type="noConversion"/>
  </si>
  <si>
    <t>큰병아리</t>
    <phoneticPr fontId="3" type="noConversion"/>
  </si>
  <si>
    <t>산란예비사료</t>
    <phoneticPr fontId="3" type="noConversion"/>
  </si>
  <si>
    <t>산란</t>
    <phoneticPr fontId="3" type="noConversion"/>
  </si>
  <si>
    <t>소  계</t>
    <phoneticPr fontId="3" type="noConversion"/>
  </si>
  <si>
    <t xml:space="preserve">*붉은색 글자는 예시금액입니다. 실제 농장별 사료급이 구간 및 거래가격을 입력하시면 됩니다.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</si>
</sst>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8"/>
      <name val="HY견고딕"/>
      <family val="1"/>
      <charset val="129"/>
    </font>
    <font>
      <sz val="12"/>
      <name val="HY견고딕"/>
      <family val="1"/>
      <charset val="129"/>
    </font>
    <font>
      <sz val="11"/>
      <color indexed="9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1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2"/>
      <color rgb="FFFF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1"/>
    <xf numFmtId="0" fontId="4" fillId="0" borderId="0" xfId="1" applyFont="1" applyAlignment="1"/>
    <xf numFmtId="0" fontId="5" fillId="0" borderId="1" xfId="1" applyFont="1" applyBorder="1" applyAlignment="1"/>
    <xf numFmtId="176" fontId="5" fillId="0" borderId="2" xfId="1" applyNumberFormat="1" applyFont="1" applyBorder="1" applyAlignment="1"/>
    <xf numFmtId="0" fontId="6" fillId="0" borderId="0" xfId="1" applyFont="1"/>
    <xf numFmtId="0" fontId="1" fillId="0" borderId="0" xfId="1" applyAlignment="1">
      <alignment horizontal="right"/>
    </xf>
    <xf numFmtId="176" fontId="1" fillId="0" borderId="3" xfId="1" applyNumberFormat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 wrapText="1"/>
    </xf>
    <xf numFmtId="176" fontId="1" fillId="0" borderId="7" xfId="1" applyNumberFormat="1" applyBorder="1" applyAlignment="1">
      <alignment horizontal="center" vertical="center"/>
    </xf>
    <xf numFmtId="176" fontId="1" fillId="0" borderId="8" xfId="1" applyNumberFormat="1" applyFill="1" applyBorder="1" applyAlignment="1">
      <alignment horizontal="center" vertical="center"/>
    </xf>
    <xf numFmtId="176" fontId="7" fillId="2" borderId="9" xfId="1" applyNumberFormat="1" applyFont="1" applyFill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11" xfId="1" applyNumberFormat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176" fontId="1" fillId="0" borderId="13" xfId="1" applyNumberFormat="1" applyBorder="1" applyAlignment="1">
      <alignment horizontal="left" vertical="center" wrapText="1"/>
    </xf>
    <xf numFmtId="176" fontId="1" fillId="0" borderId="14" xfId="1" applyNumberForma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center" vertical="center"/>
    </xf>
    <xf numFmtId="176" fontId="1" fillId="0" borderId="16" xfId="1" applyNumberFormat="1" applyBorder="1" applyAlignment="1">
      <alignment horizontal="center" vertical="center"/>
    </xf>
    <xf numFmtId="176" fontId="1" fillId="0" borderId="17" xfId="1" applyNumberFormat="1" applyBorder="1" applyAlignment="1">
      <alignment horizontal="center" vertical="center"/>
    </xf>
    <xf numFmtId="176" fontId="1" fillId="0" borderId="18" xfId="1" applyNumberFormat="1" applyBorder="1" applyAlignment="1">
      <alignment horizontal="center" vertical="center"/>
    </xf>
    <xf numFmtId="176" fontId="1" fillId="0" borderId="19" xfId="1" applyNumberFormat="1" applyBorder="1" applyAlignment="1">
      <alignment horizontal="left" vertical="center" wrapText="1"/>
    </xf>
    <xf numFmtId="176" fontId="1" fillId="0" borderId="19" xfId="1" applyNumberFormat="1" applyBorder="1" applyAlignment="1">
      <alignment vertical="center" wrapText="1"/>
    </xf>
    <xf numFmtId="176" fontId="1" fillId="0" borderId="20" xfId="1" applyNumberFormat="1" applyBorder="1" applyAlignment="1">
      <alignment vertical="center" wrapText="1"/>
    </xf>
    <xf numFmtId="176" fontId="1" fillId="0" borderId="21" xfId="1" applyNumberFormat="1" applyBorder="1" applyAlignment="1">
      <alignment horizontal="center" vertical="center"/>
    </xf>
    <xf numFmtId="176" fontId="1" fillId="0" borderId="22" xfId="1" applyNumberForma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center" vertical="center"/>
    </xf>
    <xf numFmtId="176" fontId="1" fillId="0" borderId="24" xfId="1" applyNumberFormat="1" applyBorder="1" applyAlignment="1">
      <alignment horizontal="center" vertical="center"/>
    </xf>
    <xf numFmtId="176" fontId="1" fillId="0" borderId="25" xfId="1" applyNumberFormat="1" applyBorder="1" applyAlignment="1">
      <alignment horizontal="center" vertical="center"/>
    </xf>
    <xf numFmtId="176" fontId="1" fillId="0" borderId="26" xfId="1" applyNumberFormat="1" applyBorder="1" applyAlignment="1">
      <alignment horizontal="center" vertical="center"/>
    </xf>
    <xf numFmtId="176" fontId="1" fillId="0" borderId="27" xfId="1" applyNumberFormat="1" applyBorder="1" applyAlignment="1">
      <alignment horizontal="center" vertical="center"/>
    </xf>
    <xf numFmtId="176" fontId="8" fillId="3" borderId="3" xfId="1" applyNumberFormat="1" applyFont="1" applyFill="1" applyBorder="1" applyAlignment="1">
      <alignment horizontal="center" vertical="center"/>
    </xf>
    <xf numFmtId="176" fontId="8" fillId="3" borderId="4" xfId="1" applyNumberFormat="1" applyFont="1" applyFill="1" applyBorder="1" applyAlignment="1">
      <alignment horizontal="center" vertical="center"/>
    </xf>
    <xf numFmtId="176" fontId="8" fillId="3" borderId="28" xfId="1" applyNumberFormat="1" applyFont="1" applyFill="1" applyBorder="1" applyAlignment="1">
      <alignment horizontal="center" vertical="center"/>
    </xf>
    <xf numFmtId="176" fontId="8" fillId="3" borderId="5" xfId="1" applyNumberFormat="1" applyFont="1" applyFill="1" applyBorder="1" applyAlignment="1">
      <alignment horizontal="center" vertical="center"/>
    </xf>
    <xf numFmtId="176" fontId="8" fillId="3" borderId="2" xfId="1" applyNumberFormat="1" applyFont="1" applyFill="1" applyBorder="1" applyAlignment="1">
      <alignment horizontal="center" vertical="center"/>
    </xf>
    <xf numFmtId="176" fontId="8" fillId="3" borderId="7" xfId="1" applyNumberFormat="1" applyFont="1" applyFill="1" applyBorder="1" applyAlignment="1">
      <alignment horizontal="center" vertical="center"/>
    </xf>
    <xf numFmtId="0" fontId="11" fillId="0" borderId="0" xfId="1" applyFont="1"/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M23" sqref="M23"/>
    </sheetView>
  </sheetViews>
  <sheetFormatPr defaultRowHeight="13.5" x14ac:dyDescent="0.15"/>
  <cols>
    <col min="1" max="1" width="5.5" style="1" bestFit="1" customWidth="1"/>
    <col min="2" max="2" width="13.125" style="1" bestFit="1" customWidth="1"/>
    <col min="3" max="3" width="9.25" style="1" hidden="1" customWidth="1"/>
    <col min="4" max="5" width="9.25" style="1" customWidth="1"/>
    <col min="6" max="6" width="14" style="1" customWidth="1"/>
    <col min="7" max="7" width="15.5" style="1" customWidth="1"/>
    <col min="8" max="8" width="31.5" style="1" customWidth="1"/>
    <col min="9" max="16384" width="9" style="1"/>
  </cols>
  <sheetData>
    <row r="1" spans="1:8" ht="27.75" customHeight="1" thickBot="1" x14ac:dyDescent="0.2">
      <c r="A1" s="1" t="s">
        <v>0</v>
      </c>
    </row>
    <row r="2" spans="1:8" ht="23.25" thickBot="1" x14ac:dyDescent="0.3">
      <c r="A2" s="2" t="s">
        <v>1</v>
      </c>
      <c r="B2" s="2"/>
      <c r="C2" s="2"/>
      <c r="D2" s="2"/>
      <c r="E2" s="2"/>
      <c r="F2" s="2"/>
      <c r="G2" s="3" t="s">
        <v>2</v>
      </c>
      <c r="H2" s="4">
        <f>G26</f>
        <v>3630.48</v>
      </c>
    </row>
    <row r="3" spans="1:8" ht="14.25" thickBot="1" x14ac:dyDescent="0.2">
      <c r="F3" s="5">
        <v>7</v>
      </c>
      <c r="H3" s="6" t="s">
        <v>3</v>
      </c>
    </row>
    <row r="4" spans="1:8" ht="27.75" thickBot="1" x14ac:dyDescent="0.2">
      <c r="A4" s="7" t="s">
        <v>4</v>
      </c>
      <c r="B4" s="8" t="s">
        <v>5</v>
      </c>
      <c r="C4" s="9" t="s">
        <v>6</v>
      </c>
      <c r="D4" s="10" t="s">
        <v>6</v>
      </c>
      <c r="E4" s="11" t="s">
        <v>7</v>
      </c>
      <c r="F4" s="8" t="s">
        <v>8</v>
      </c>
      <c r="G4" s="9" t="s">
        <v>9</v>
      </c>
      <c r="H4" s="12" t="s">
        <v>10</v>
      </c>
    </row>
    <row r="5" spans="1:8" ht="18.95" customHeight="1" x14ac:dyDescent="0.15">
      <c r="A5" s="13">
        <v>1</v>
      </c>
      <c r="B5" s="14" t="s">
        <v>11</v>
      </c>
      <c r="C5" s="15">
        <v>13</v>
      </c>
      <c r="D5" s="16">
        <v>20</v>
      </c>
      <c r="E5" s="17">
        <f t="shared" ref="E5:E25" si="0">D5*$F$3</f>
        <v>140</v>
      </c>
      <c r="F5" s="14">
        <v>450</v>
      </c>
      <c r="G5" s="15">
        <f>E5*F5/1000</f>
        <v>63</v>
      </c>
      <c r="H5" s="18" t="s">
        <v>12</v>
      </c>
    </row>
    <row r="6" spans="1:8" ht="18.95" customHeight="1" x14ac:dyDescent="0.15">
      <c r="A6" s="19">
        <v>2</v>
      </c>
      <c r="B6" s="20" t="s">
        <v>11</v>
      </c>
      <c r="C6" s="21">
        <v>20</v>
      </c>
      <c r="D6" s="22">
        <v>27</v>
      </c>
      <c r="E6" s="23">
        <f>D6*$F$3</f>
        <v>189</v>
      </c>
      <c r="F6" s="20">
        <v>450</v>
      </c>
      <c r="G6" s="21">
        <f>E6*F6/1000</f>
        <v>85.05</v>
      </c>
      <c r="H6" s="24"/>
    </row>
    <row r="7" spans="1:8" ht="18.95" customHeight="1" x14ac:dyDescent="0.15">
      <c r="A7" s="19">
        <v>3</v>
      </c>
      <c r="B7" s="20" t="s">
        <v>11</v>
      </c>
      <c r="C7" s="21">
        <v>25</v>
      </c>
      <c r="D7" s="22">
        <v>33</v>
      </c>
      <c r="E7" s="23">
        <f>D7*$F$3</f>
        <v>231</v>
      </c>
      <c r="F7" s="20">
        <v>450</v>
      </c>
      <c r="G7" s="21">
        <f t="shared" ref="G7:G25" si="1">E7*F7/1000</f>
        <v>103.95</v>
      </c>
      <c r="H7" s="24"/>
    </row>
    <row r="8" spans="1:8" ht="18.95" customHeight="1" x14ac:dyDescent="0.15">
      <c r="A8" s="19">
        <v>4</v>
      </c>
      <c r="B8" s="20" t="s">
        <v>11</v>
      </c>
      <c r="C8" s="21">
        <v>29</v>
      </c>
      <c r="D8" s="22">
        <v>38</v>
      </c>
      <c r="E8" s="23">
        <f>D8*$F$3</f>
        <v>266</v>
      </c>
      <c r="F8" s="20">
        <v>450</v>
      </c>
      <c r="G8" s="21">
        <f t="shared" si="1"/>
        <v>119.7</v>
      </c>
      <c r="H8" s="24" t="s">
        <v>13</v>
      </c>
    </row>
    <row r="9" spans="1:8" ht="18.95" customHeight="1" x14ac:dyDescent="0.15">
      <c r="A9" s="19">
        <v>5</v>
      </c>
      <c r="B9" s="20" t="s">
        <v>11</v>
      </c>
      <c r="C9" s="21">
        <v>33</v>
      </c>
      <c r="D9" s="22">
        <v>41</v>
      </c>
      <c r="E9" s="23">
        <f>D9*$F$3</f>
        <v>287</v>
      </c>
      <c r="F9" s="20">
        <v>450</v>
      </c>
      <c r="G9" s="21">
        <f t="shared" si="1"/>
        <v>129.15</v>
      </c>
      <c r="H9" s="24"/>
    </row>
    <row r="10" spans="1:8" ht="18.95" customHeight="1" x14ac:dyDescent="0.15">
      <c r="A10" s="19">
        <v>6</v>
      </c>
      <c r="B10" s="20" t="s">
        <v>11</v>
      </c>
      <c r="C10" s="21">
        <v>37</v>
      </c>
      <c r="D10" s="22">
        <v>44</v>
      </c>
      <c r="E10" s="23">
        <f t="shared" si="0"/>
        <v>308</v>
      </c>
      <c r="F10" s="20">
        <v>450</v>
      </c>
      <c r="G10" s="21">
        <f t="shared" si="1"/>
        <v>138.6</v>
      </c>
      <c r="H10" s="25"/>
    </row>
    <row r="11" spans="1:8" ht="18.95" customHeight="1" x14ac:dyDescent="0.15">
      <c r="A11" s="19">
        <v>7</v>
      </c>
      <c r="B11" s="20" t="s">
        <v>14</v>
      </c>
      <c r="C11" s="21">
        <v>41</v>
      </c>
      <c r="D11" s="22">
        <v>51</v>
      </c>
      <c r="E11" s="23">
        <f t="shared" si="0"/>
        <v>357</v>
      </c>
      <c r="F11" s="20">
        <v>400</v>
      </c>
      <c r="G11" s="21">
        <f t="shared" si="1"/>
        <v>142.80000000000001</v>
      </c>
      <c r="H11" s="26"/>
    </row>
    <row r="12" spans="1:8" ht="18.95" customHeight="1" x14ac:dyDescent="0.15">
      <c r="A12" s="19">
        <v>8</v>
      </c>
      <c r="B12" s="20" t="s">
        <v>14</v>
      </c>
      <c r="C12" s="21">
        <v>46</v>
      </c>
      <c r="D12" s="22">
        <v>55</v>
      </c>
      <c r="E12" s="23">
        <f t="shared" si="0"/>
        <v>385</v>
      </c>
      <c r="F12" s="20">
        <v>400</v>
      </c>
      <c r="G12" s="21">
        <f t="shared" si="1"/>
        <v>154</v>
      </c>
      <c r="H12" s="27"/>
    </row>
    <row r="13" spans="1:8" ht="18.95" customHeight="1" x14ac:dyDescent="0.15">
      <c r="A13" s="19">
        <v>9</v>
      </c>
      <c r="B13" s="20" t="s">
        <v>14</v>
      </c>
      <c r="C13" s="21">
        <v>51</v>
      </c>
      <c r="D13" s="22">
        <v>60</v>
      </c>
      <c r="E13" s="23">
        <f t="shared" si="0"/>
        <v>420</v>
      </c>
      <c r="F13" s="20">
        <v>400</v>
      </c>
      <c r="G13" s="21">
        <f t="shared" si="1"/>
        <v>168</v>
      </c>
      <c r="H13" s="27"/>
    </row>
    <row r="14" spans="1:8" ht="18.95" customHeight="1" x14ac:dyDescent="0.15">
      <c r="A14" s="19">
        <v>10</v>
      </c>
      <c r="B14" s="20" t="s">
        <v>14</v>
      </c>
      <c r="C14" s="21">
        <v>56</v>
      </c>
      <c r="D14" s="22">
        <v>64</v>
      </c>
      <c r="E14" s="23">
        <f t="shared" si="0"/>
        <v>448</v>
      </c>
      <c r="F14" s="20">
        <v>400</v>
      </c>
      <c r="G14" s="21">
        <f t="shared" si="1"/>
        <v>179.2</v>
      </c>
      <c r="H14" s="27"/>
    </row>
    <row r="15" spans="1:8" ht="18.95" customHeight="1" x14ac:dyDescent="0.15">
      <c r="A15" s="19">
        <v>11</v>
      </c>
      <c r="B15" s="20" t="s">
        <v>14</v>
      </c>
      <c r="C15" s="21">
        <v>61</v>
      </c>
      <c r="D15" s="22">
        <v>67</v>
      </c>
      <c r="E15" s="23">
        <f t="shared" si="0"/>
        <v>469</v>
      </c>
      <c r="F15" s="20">
        <v>400</v>
      </c>
      <c r="G15" s="21">
        <f t="shared" si="1"/>
        <v>187.6</v>
      </c>
      <c r="H15" s="27"/>
    </row>
    <row r="16" spans="1:8" ht="18.95" customHeight="1" x14ac:dyDescent="0.15">
      <c r="A16" s="19">
        <v>12</v>
      </c>
      <c r="B16" s="20" t="s">
        <v>14</v>
      </c>
      <c r="C16" s="21">
        <v>66</v>
      </c>
      <c r="D16" s="22">
        <v>70</v>
      </c>
      <c r="E16" s="23">
        <f t="shared" si="0"/>
        <v>490</v>
      </c>
      <c r="F16" s="20">
        <v>400</v>
      </c>
      <c r="G16" s="21">
        <f t="shared" si="1"/>
        <v>196</v>
      </c>
      <c r="H16" s="27"/>
    </row>
    <row r="17" spans="1:8" ht="18.95" customHeight="1" x14ac:dyDescent="0.15">
      <c r="A17" s="19">
        <v>13</v>
      </c>
      <c r="B17" s="20" t="s">
        <v>15</v>
      </c>
      <c r="C17" s="21">
        <v>70</v>
      </c>
      <c r="D17" s="22">
        <v>73</v>
      </c>
      <c r="E17" s="23">
        <f t="shared" si="0"/>
        <v>511</v>
      </c>
      <c r="F17" s="20">
        <v>380</v>
      </c>
      <c r="G17" s="21">
        <f t="shared" si="1"/>
        <v>194.18</v>
      </c>
      <c r="H17" s="27"/>
    </row>
    <row r="18" spans="1:8" ht="18.95" customHeight="1" x14ac:dyDescent="0.15">
      <c r="A18" s="19">
        <v>14</v>
      </c>
      <c r="B18" s="20" t="s">
        <v>15</v>
      </c>
      <c r="C18" s="21">
        <v>73</v>
      </c>
      <c r="D18" s="22">
        <v>76</v>
      </c>
      <c r="E18" s="23">
        <f t="shared" si="0"/>
        <v>532</v>
      </c>
      <c r="F18" s="20">
        <v>380</v>
      </c>
      <c r="G18" s="21">
        <f t="shared" si="1"/>
        <v>202.16</v>
      </c>
      <c r="H18" s="27"/>
    </row>
    <row r="19" spans="1:8" ht="18.95" customHeight="1" x14ac:dyDescent="0.15">
      <c r="A19" s="19">
        <v>15</v>
      </c>
      <c r="B19" s="20" t="s">
        <v>15</v>
      </c>
      <c r="C19" s="21">
        <v>75</v>
      </c>
      <c r="D19" s="22">
        <v>78</v>
      </c>
      <c r="E19" s="23">
        <f t="shared" si="0"/>
        <v>546</v>
      </c>
      <c r="F19" s="20">
        <v>380</v>
      </c>
      <c r="G19" s="21">
        <f t="shared" si="1"/>
        <v>207.48</v>
      </c>
      <c r="H19" s="27"/>
    </row>
    <row r="20" spans="1:8" ht="18.95" customHeight="1" x14ac:dyDescent="0.15">
      <c r="A20" s="19">
        <v>16</v>
      </c>
      <c r="B20" s="20" t="s">
        <v>15</v>
      </c>
      <c r="C20" s="21">
        <v>77</v>
      </c>
      <c r="D20" s="22">
        <v>81</v>
      </c>
      <c r="E20" s="23">
        <f t="shared" si="0"/>
        <v>567</v>
      </c>
      <c r="F20" s="20">
        <v>380</v>
      </c>
      <c r="G20" s="21">
        <f t="shared" si="1"/>
        <v>215.46</v>
      </c>
      <c r="H20" s="27"/>
    </row>
    <row r="21" spans="1:8" ht="18.95" customHeight="1" x14ac:dyDescent="0.15">
      <c r="A21" s="19">
        <v>17</v>
      </c>
      <c r="B21" s="20" t="s">
        <v>16</v>
      </c>
      <c r="C21" s="21">
        <v>80</v>
      </c>
      <c r="D21" s="22">
        <v>83</v>
      </c>
      <c r="E21" s="23">
        <f t="shared" si="0"/>
        <v>581</v>
      </c>
      <c r="F21" s="20">
        <v>400</v>
      </c>
      <c r="G21" s="21">
        <f t="shared" si="1"/>
        <v>232.4</v>
      </c>
      <c r="H21" s="27"/>
    </row>
    <row r="22" spans="1:8" ht="18.95" customHeight="1" x14ac:dyDescent="0.15">
      <c r="A22" s="19">
        <v>18</v>
      </c>
      <c r="B22" s="20" t="s">
        <v>16</v>
      </c>
      <c r="C22" s="21">
        <v>83</v>
      </c>
      <c r="D22" s="22">
        <v>85</v>
      </c>
      <c r="E22" s="23">
        <f t="shared" si="0"/>
        <v>595</v>
      </c>
      <c r="F22" s="20">
        <v>400</v>
      </c>
      <c r="G22" s="21">
        <f t="shared" si="1"/>
        <v>238</v>
      </c>
      <c r="H22" s="27"/>
    </row>
    <row r="23" spans="1:8" ht="18.95" customHeight="1" x14ac:dyDescent="0.15">
      <c r="A23" s="19">
        <v>19</v>
      </c>
      <c r="B23" s="20" t="s">
        <v>17</v>
      </c>
      <c r="C23" s="21">
        <v>86</v>
      </c>
      <c r="D23" s="22">
        <v>88</v>
      </c>
      <c r="E23" s="23">
        <f t="shared" si="0"/>
        <v>616</v>
      </c>
      <c r="F23" s="20">
        <v>350</v>
      </c>
      <c r="G23" s="21">
        <f t="shared" si="1"/>
        <v>215.6</v>
      </c>
      <c r="H23" s="27"/>
    </row>
    <row r="24" spans="1:8" ht="18.95" customHeight="1" x14ac:dyDescent="0.15">
      <c r="A24" s="19">
        <v>20</v>
      </c>
      <c r="B24" s="20" t="s">
        <v>17</v>
      </c>
      <c r="C24" s="21">
        <v>89</v>
      </c>
      <c r="D24" s="22">
        <v>92</v>
      </c>
      <c r="E24" s="23">
        <f t="shared" si="0"/>
        <v>644</v>
      </c>
      <c r="F24" s="20">
        <v>350</v>
      </c>
      <c r="G24" s="21">
        <f t="shared" si="1"/>
        <v>225.4</v>
      </c>
      <c r="H24" s="27"/>
    </row>
    <row r="25" spans="1:8" ht="18.95" customHeight="1" thickBot="1" x14ac:dyDescent="0.2">
      <c r="A25" s="28">
        <v>21</v>
      </c>
      <c r="B25" s="29" t="s">
        <v>17</v>
      </c>
      <c r="C25" s="30">
        <v>92</v>
      </c>
      <c r="D25" s="31">
        <v>95</v>
      </c>
      <c r="E25" s="32">
        <f t="shared" si="0"/>
        <v>665</v>
      </c>
      <c r="F25" s="29">
        <v>350</v>
      </c>
      <c r="G25" s="30">
        <f t="shared" si="1"/>
        <v>232.75</v>
      </c>
      <c r="H25" s="33"/>
    </row>
    <row r="26" spans="1:8" ht="18.75" customHeight="1" thickBot="1" x14ac:dyDescent="0.2">
      <c r="A26" s="34" t="s">
        <v>18</v>
      </c>
      <c r="B26" s="35"/>
      <c r="C26" s="36">
        <f>SUM(C5:C25)</f>
        <v>1203</v>
      </c>
      <c r="D26" s="37">
        <f>SUM(D5:D25)</f>
        <v>1321</v>
      </c>
      <c r="E26" s="36">
        <f>SUM(E5:E25)</f>
        <v>9247</v>
      </c>
      <c r="F26" s="37">
        <f>AVERAGE(F5:F25)</f>
        <v>403.33333333333331</v>
      </c>
      <c r="G26" s="38">
        <f>SUM(G5:G25)</f>
        <v>3630.48</v>
      </c>
      <c r="H26" s="39"/>
    </row>
    <row r="28" spans="1:8" ht="14.25" x14ac:dyDescent="0.15">
      <c r="A28" s="40" t="s">
        <v>19</v>
      </c>
    </row>
  </sheetData>
  <mergeCells count="3">
    <mergeCell ref="H5:H7"/>
    <mergeCell ref="H8:H9"/>
    <mergeCell ref="A26:B26"/>
  </mergeCells>
  <phoneticPr fontId="2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20170116</dc:creator>
  <cp:lastModifiedBy>20170116</cp:lastModifiedBy>
  <dcterms:created xsi:type="dcterms:W3CDTF">2021-01-07T00:51:32Z</dcterms:created>
  <dcterms:modified xsi:type="dcterms:W3CDTF">2021-01-07T01:01:51Z</dcterms:modified>
</cp:coreProperties>
</file>