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23년 검사\230320 일제검사 3차\"/>
    </mc:Choice>
  </mc:AlternateContent>
  <xr:revisionPtr revIDLastSave="0" documentId="13_ncr:1_{1C6A7DF8-4FD9-45AB-9B5D-04D7CB7EA304}" xr6:coauthVersionLast="36" xr6:coauthVersionMax="36" xr10:uidLastSave="{00000000-0000-0000-0000-000000000000}"/>
  <bookViews>
    <workbookView xWindow="0" yWindow="0" windowWidth="28800" windowHeight="11190" xr2:uid="{00000000-000D-0000-FFFF-FFFF00000000}"/>
  </bookViews>
  <sheets>
    <sheet name="3차 가금농장" sheetId="6" r:id="rId1"/>
    <sheet name="3차 전통시장,계류장,차량" sheetId="5" r:id="rId2"/>
  </sheets>
  <definedNames>
    <definedName name="_xlnm._FilterDatabase" localSheetId="0" hidden="1">'3차 가금농장'!$A$6:$K$6</definedName>
    <definedName name="_xlnm.Print_Area" localSheetId="0">'3차 가금농장'!$A$1:$K$126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5" l="1"/>
  <c r="G71" i="5"/>
  <c r="G67" i="5"/>
  <c r="G63" i="5"/>
  <c r="G59" i="5"/>
  <c r="G55" i="5"/>
  <c r="G51" i="5"/>
  <c r="G47" i="5"/>
  <c r="G43" i="5"/>
  <c r="G39" i="5"/>
  <c r="G19" i="5"/>
  <c r="G15" i="5"/>
  <c r="G11" i="5"/>
  <c r="H9" i="6"/>
  <c r="K9" i="6"/>
  <c r="J9" i="6"/>
  <c r="I9" i="6"/>
  <c r="I12" i="6"/>
  <c r="G9" i="6"/>
  <c r="F9" i="6"/>
  <c r="D12" i="6"/>
  <c r="C125" i="6"/>
  <c r="C124" i="6"/>
  <c r="E123" i="6"/>
  <c r="C123" i="6"/>
  <c r="C122" i="6"/>
  <c r="E121" i="6"/>
  <c r="C121" i="6"/>
  <c r="C120" i="6"/>
  <c r="C119" i="6"/>
  <c r="C118" i="6"/>
  <c r="C117" i="6"/>
  <c r="C116" i="6"/>
  <c r="K115" i="6"/>
  <c r="J115" i="6"/>
  <c r="I115" i="6"/>
  <c r="G115" i="6"/>
  <c r="F115" i="6"/>
  <c r="E115" i="6"/>
  <c r="D115" i="6"/>
  <c r="C115" i="6"/>
  <c r="H115" i="6"/>
  <c r="K108" i="6"/>
  <c r="J108" i="6"/>
  <c r="I108" i="6"/>
  <c r="G108" i="6"/>
  <c r="F108" i="6"/>
  <c r="E108" i="6"/>
  <c r="D108" i="6"/>
  <c r="C108" i="6"/>
  <c r="H108" i="6"/>
  <c r="K99" i="6"/>
  <c r="J99" i="6"/>
  <c r="I99" i="6"/>
  <c r="G99" i="6"/>
  <c r="F99" i="6"/>
  <c r="E99" i="6"/>
  <c r="D99" i="6"/>
  <c r="C99" i="6"/>
  <c r="H99" i="6"/>
  <c r="K89" i="6"/>
  <c r="J89" i="6"/>
  <c r="I89" i="6"/>
  <c r="H89" i="6"/>
  <c r="G89" i="6"/>
  <c r="F89" i="6"/>
  <c r="E89" i="6"/>
  <c r="D89" i="6"/>
  <c r="C89" i="6"/>
  <c r="K79" i="6"/>
  <c r="J79" i="6"/>
  <c r="I79" i="6"/>
  <c r="H79" i="6"/>
  <c r="G79" i="6"/>
  <c r="F79" i="6"/>
  <c r="E79" i="6"/>
  <c r="D79" i="6"/>
  <c r="C79" i="6"/>
  <c r="K69" i="6"/>
  <c r="J69" i="6"/>
  <c r="I69" i="6"/>
  <c r="H69" i="6"/>
  <c r="G69" i="6"/>
  <c r="F69" i="6"/>
  <c r="E69" i="6"/>
  <c r="D69" i="6"/>
  <c r="C69" i="6"/>
  <c r="K59" i="6"/>
  <c r="J59" i="6"/>
  <c r="I59" i="6"/>
  <c r="H59" i="6"/>
  <c r="G59" i="6"/>
  <c r="F59" i="6"/>
  <c r="E59" i="6"/>
  <c r="D59" i="6"/>
  <c r="C59" i="6"/>
  <c r="K49" i="6"/>
  <c r="J49" i="6"/>
  <c r="I49" i="6"/>
  <c r="G49" i="6"/>
  <c r="F49" i="6"/>
  <c r="E49" i="6"/>
  <c r="D49" i="6"/>
  <c r="C49" i="6"/>
  <c r="K40" i="6"/>
  <c r="J40" i="6"/>
  <c r="I40" i="6"/>
  <c r="G40" i="6"/>
  <c r="F40" i="6"/>
  <c r="E40" i="6"/>
  <c r="D40" i="6"/>
  <c r="C40" i="6"/>
  <c r="K30" i="6"/>
  <c r="J30" i="6"/>
  <c r="I30" i="6"/>
  <c r="H30" i="6"/>
  <c r="G30" i="6"/>
  <c r="F30" i="6"/>
  <c r="E30" i="6"/>
  <c r="D30" i="6"/>
  <c r="C30" i="6"/>
  <c r="K25" i="6"/>
  <c r="J25" i="6"/>
  <c r="I25" i="6"/>
  <c r="G25" i="6"/>
  <c r="F25" i="6"/>
  <c r="D25" i="6"/>
  <c r="C25" i="6"/>
  <c r="K22" i="6"/>
  <c r="J22" i="6"/>
  <c r="I22" i="6"/>
  <c r="H22" i="6"/>
  <c r="G22" i="6"/>
  <c r="F22" i="6"/>
  <c r="E22" i="6"/>
  <c r="D22" i="6"/>
  <c r="C22" i="6"/>
  <c r="K17" i="6"/>
  <c r="J17" i="6"/>
  <c r="I17" i="6"/>
  <c r="H17" i="6"/>
  <c r="G17" i="6"/>
  <c r="F17" i="6"/>
  <c r="E17" i="6"/>
  <c r="D17" i="6"/>
  <c r="C17" i="6"/>
  <c r="K12" i="6"/>
  <c r="J12" i="6"/>
  <c r="H12" i="6"/>
  <c r="G12" i="6"/>
  <c r="F12" i="6"/>
  <c r="C12" i="6"/>
  <c r="D9" i="6"/>
  <c r="C9" i="6"/>
  <c r="G35" i="5"/>
  <c r="F35" i="5"/>
  <c r="F27" i="5"/>
  <c r="C74" i="5"/>
  <c r="C73" i="5"/>
  <c r="C72" i="5"/>
  <c r="F71" i="5"/>
  <c r="E71" i="5"/>
  <c r="D71" i="5"/>
  <c r="C71" i="5"/>
  <c r="F67" i="5"/>
  <c r="E67" i="5"/>
  <c r="D67" i="5"/>
  <c r="C67" i="5"/>
  <c r="F63" i="5"/>
  <c r="E63" i="5"/>
  <c r="D63" i="5"/>
  <c r="C63" i="5"/>
  <c r="F59" i="5"/>
  <c r="E59" i="5"/>
  <c r="D59" i="5"/>
  <c r="C59" i="5"/>
  <c r="F55" i="5"/>
  <c r="E55" i="5"/>
  <c r="D55" i="5"/>
  <c r="C55" i="5"/>
  <c r="F51" i="5"/>
  <c r="E51" i="5"/>
  <c r="D51" i="5"/>
  <c r="C51" i="5"/>
  <c r="F47" i="5"/>
  <c r="E47" i="5"/>
  <c r="D47" i="5"/>
  <c r="C47" i="5"/>
  <c r="F43" i="5"/>
  <c r="E43" i="5"/>
  <c r="D43" i="5"/>
  <c r="C43" i="5"/>
  <c r="F39" i="5"/>
  <c r="E39" i="5"/>
  <c r="D39" i="5"/>
  <c r="C39" i="5"/>
  <c r="E35" i="5"/>
  <c r="D35" i="5"/>
  <c r="C35" i="5"/>
  <c r="G31" i="5"/>
  <c r="F31" i="5"/>
  <c r="E31" i="5"/>
  <c r="D31" i="5"/>
  <c r="C31" i="5"/>
  <c r="E27" i="5"/>
  <c r="D27" i="5"/>
  <c r="C27" i="5"/>
  <c r="F23" i="5"/>
  <c r="E23" i="5"/>
  <c r="D23" i="5"/>
  <c r="C23" i="5"/>
  <c r="F19" i="5"/>
  <c r="E19" i="5"/>
  <c r="D19" i="5"/>
  <c r="C19" i="5"/>
  <c r="F15" i="5"/>
  <c r="E15" i="5"/>
  <c r="D15" i="5"/>
  <c r="C15" i="5"/>
  <c r="F11" i="5"/>
  <c r="E11" i="5"/>
  <c r="D11" i="5"/>
  <c r="C11" i="5"/>
  <c r="G126" i="6" l="1"/>
  <c r="K126" i="6"/>
  <c r="H126" i="6"/>
  <c r="J126" i="6"/>
  <c r="I126" i="6"/>
  <c r="E126" i="6"/>
  <c r="C126" i="6"/>
  <c r="D126" i="6"/>
  <c r="F126" i="6"/>
  <c r="H25" i="6"/>
  <c r="H49" i="6"/>
  <c r="H40" i="6"/>
  <c r="F75" i="5"/>
  <c r="E75" i="5"/>
  <c r="C7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mafra</author>
  </authors>
  <commentList>
    <comment ref="C4" authorId="0" shapeId="0" xr:uid="{8BE925D5-2ED6-4222-8483-C186DBE8C5EB}">
      <text>
        <r>
          <rPr>
            <b/>
            <sz val="8"/>
            <color indexed="81"/>
            <rFont val="돋움"/>
            <family val="3"/>
            <charset val="129"/>
          </rPr>
          <t>검사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대상은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실제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사육여부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등에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따라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각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시도에서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재조정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mafra</author>
  </authors>
  <commentList>
    <comment ref="C6" authorId="0" shapeId="0" xr:uid="{B0FDD7E6-C096-45EF-887D-25C6B2D62771}">
      <text>
        <r>
          <rPr>
            <b/>
            <sz val="9"/>
            <color indexed="81"/>
            <rFont val="돋움"/>
            <family val="3"/>
            <charset val="129"/>
          </rPr>
          <t>검사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운영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여부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시도에서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재조정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<sst xmlns="http://schemas.openxmlformats.org/spreadsheetml/2006/main" count="263" uniqueCount="55">
  <si>
    <t>시도</t>
    <phoneticPr fontId="2" type="noConversion"/>
  </si>
  <si>
    <t>음성</t>
    <phoneticPr fontId="2" type="noConversion"/>
  </si>
  <si>
    <t>소계</t>
    <phoneticPr fontId="2" type="noConversion"/>
  </si>
  <si>
    <t>총계</t>
    <phoneticPr fontId="2" type="noConversion"/>
  </si>
  <si>
    <t>양성</t>
    <phoneticPr fontId="2" type="noConversion"/>
  </si>
  <si>
    <t>합계</t>
    <phoneticPr fontId="2" type="noConversion"/>
  </si>
  <si>
    <t>H5</t>
    <phoneticPr fontId="2" type="noConversion"/>
  </si>
  <si>
    <t>M</t>
    <phoneticPr fontId="2" type="noConversion"/>
  </si>
  <si>
    <t>H9</t>
    <phoneticPr fontId="2" type="noConversion"/>
  </si>
  <si>
    <t>기타</t>
    <phoneticPr fontId="2" type="noConversion"/>
  </si>
  <si>
    <t>비고</t>
    <phoneticPr fontId="2" type="noConversion"/>
  </si>
  <si>
    <t>구분</t>
    <phoneticPr fontId="2" type="noConversion"/>
  </si>
  <si>
    <t>대상</t>
    <phoneticPr fontId="2" type="noConversion"/>
  </si>
  <si>
    <t>(개소)</t>
    <phoneticPr fontId="2" type="noConversion"/>
  </si>
  <si>
    <t>인천</t>
    <phoneticPr fontId="2" type="noConversion"/>
  </si>
  <si>
    <t>광주</t>
    <phoneticPr fontId="2" type="noConversion"/>
  </si>
  <si>
    <t>울산</t>
    <phoneticPr fontId="2" type="noConversion"/>
  </si>
  <si>
    <t>세종</t>
    <phoneticPr fontId="2" type="noConversion"/>
  </si>
  <si>
    <t>강원</t>
    <phoneticPr fontId="2" type="noConversion"/>
  </si>
  <si>
    <t>충북</t>
    <phoneticPr fontId="2" type="noConversion"/>
  </si>
  <si>
    <t>충남</t>
    <phoneticPr fontId="2" type="noConversion"/>
  </si>
  <si>
    <t>전북</t>
    <phoneticPr fontId="2" type="noConversion"/>
  </si>
  <si>
    <t>전남</t>
    <phoneticPr fontId="2" type="noConversion"/>
  </si>
  <si>
    <t>경북</t>
    <phoneticPr fontId="2" type="noConversion"/>
  </si>
  <si>
    <t>경남</t>
    <phoneticPr fontId="2" type="noConversion"/>
  </si>
  <si>
    <t>제주</t>
    <phoneticPr fontId="2" type="noConversion"/>
  </si>
  <si>
    <t>종오리</t>
    <phoneticPr fontId="2" type="noConversion"/>
  </si>
  <si>
    <t>산란계</t>
    <phoneticPr fontId="2" type="noConversion"/>
  </si>
  <si>
    <t>부산</t>
    <phoneticPr fontId="2" type="noConversion"/>
  </si>
  <si>
    <t>토종닭</t>
    <phoneticPr fontId="2" type="noConversion"/>
  </si>
  <si>
    <t>대구</t>
    <phoneticPr fontId="2" type="noConversion"/>
  </si>
  <si>
    <t>메추리</t>
    <phoneticPr fontId="2" type="noConversion"/>
  </si>
  <si>
    <t>육계</t>
    <phoneticPr fontId="2" type="noConversion"/>
  </si>
  <si>
    <t>종계</t>
    <phoneticPr fontId="2" type="noConversion"/>
  </si>
  <si>
    <t>육용오리</t>
    <phoneticPr fontId="2" type="noConversion"/>
  </si>
  <si>
    <t>백세미</t>
    <phoneticPr fontId="2" type="noConversion"/>
  </si>
  <si>
    <t>산란오리</t>
    <phoneticPr fontId="2" type="noConversion"/>
  </si>
  <si>
    <t>경기</t>
    <phoneticPr fontId="2" type="noConversion"/>
  </si>
  <si>
    <t>산란계(중추포함)</t>
    <phoneticPr fontId="2" type="noConversion"/>
  </si>
  <si>
    <t>임상예찰</t>
    <phoneticPr fontId="2" type="noConversion"/>
  </si>
  <si>
    <t>정밀검사</t>
    <phoneticPr fontId="2" type="noConversion"/>
  </si>
  <si>
    <t>시료채취완료</t>
    <phoneticPr fontId="2" type="noConversion"/>
  </si>
  <si>
    <t>예찰완료</t>
    <phoneticPr fontId="2" type="noConversion"/>
  </si>
  <si>
    <t>전통시장(가금판매소)</t>
    <phoneticPr fontId="2" type="noConversion"/>
  </si>
  <si>
    <t>계류장</t>
    <phoneticPr fontId="2" type="noConversion"/>
  </si>
  <si>
    <t>차량</t>
    <phoneticPr fontId="2" type="noConversion"/>
  </si>
  <si>
    <t>대전</t>
    <phoneticPr fontId="2" type="noConversion"/>
  </si>
  <si>
    <t>서울</t>
    <phoneticPr fontId="2" type="noConversion"/>
  </si>
  <si>
    <t>정밀검사 결과</t>
    <phoneticPr fontId="2" type="noConversion"/>
  </si>
  <si>
    <t>(개소, 대)</t>
    <phoneticPr fontId="2" type="noConversion"/>
  </si>
  <si>
    <t>당초</t>
    <phoneticPr fontId="2" type="noConversion"/>
  </si>
  <si>
    <t>현재</t>
    <phoneticPr fontId="2" type="noConversion"/>
  </si>
  <si>
    <t xml:space="preserve">대상 </t>
    <phoneticPr fontId="2" type="noConversion"/>
  </si>
  <si>
    <t>전국 가금농장 일제검사 실적('23.3.20.~3.28.)</t>
    <phoneticPr fontId="2" type="noConversion"/>
  </si>
  <si>
    <t>전통시장, 계류장, 차량 등 일제검사 실적('23.3.20.~3.28.)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</si>
</sst>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2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8"/>
      <color indexed="81"/>
      <name val="돋움"/>
      <family val="3"/>
      <charset val="129"/>
    </font>
    <font>
      <b/>
      <sz val="8"/>
      <color indexed="81"/>
      <name val="Tahoma"/>
      <family val="2"/>
    </font>
    <font>
      <sz val="11"/>
      <color rgb="FF002060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rgb="FF0070C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rgb="FFFF0000"/>
      </left>
      <right style="hair">
        <color auto="1"/>
      </right>
      <top/>
      <bottom style="medium">
        <color auto="1"/>
      </bottom>
      <diagonal/>
    </border>
    <border>
      <left style="medium">
        <color rgb="FFFF0000"/>
      </left>
      <right style="hair">
        <color auto="1"/>
      </right>
      <top style="medium">
        <color auto="1"/>
      </top>
      <bottom/>
      <diagonal/>
    </border>
    <border>
      <left style="medium">
        <color rgb="FFFF0000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auto="1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FF0000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auto="1"/>
      </left>
      <right style="medium">
        <color auto="1"/>
      </right>
      <top/>
      <bottom/>
      <diagonal style="thin">
        <color auto="1"/>
      </diagonal>
    </border>
    <border diagonalUp="1" diagonalDown="1">
      <left style="medium">
        <color rgb="FFFF0000"/>
      </left>
      <right style="hair">
        <color auto="1"/>
      </right>
      <top/>
      <bottom/>
      <diagonal style="thin">
        <color indexed="64"/>
      </diagonal>
    </border>
    <border diagonalUp="1" diagonalDown="1">
      <left style="hair">
        <color auto="1"/>
      </left>
      <right style="hair">
        <color auto="1"/>
      </right>
      <top/>
      <bottom/>
      <diagonal style="thin">
        <color indexed="64"/>
      </diagonal>
    </border>
    <border diagonalUp="1" diagonalDown="1">
      <left style="hair">
        <color auto="1"/>
      </left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 style="medium">
        <color rgb="FFFF0000"/>
      </right>
      <top/>
      <bottom/>
      <diagonal style="thin">
        <color auto="1"/>
      </diagonal>
    </border>
    <border>
      <left style="hair">
        <color auto="1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 diagonalUp="1" diagonalDown="1">
      <left style="medium">
        <color auto="1"/>
      </left>
      <right/>
      <top style="medium">
        <color auto="1"/>
      </top>
      <bottom style="hair">
        <color indexed="64"/>
      </bottom>
      <diagonal style="thin">
        <color auto="1"/>
      </diagonal>
    </border>
    <border diagonalUp="1" diagonalDown="1">
      <left style="medium">
        <color rgb="FFFF0000"/>
      </left>
      <right style="hair">
        <color auto="1"/>
      </right>
      <top style="medium">
        <color auto="1"/>
      </top>
      <bottom style="hair">
        <color indexed="64"/>
      </bottom>
      <diagonal style="thin">
        <color auto="1"/>
      </diagonal>
    </border>
    <border diagonalUp="1" diagonalDown="1">
      <left style="hair">
        <color auto="1"/>
      </left>
      <right style="hair">
        <color auto="1"/>
      </right>
      <top style="medium">
        <color auto="1"/>
      </top>
      <bottom style="hair">
        <color indexed="64"/>
      </bottom>
      <diagonal style="thin">
        <color auto="1"/>
      </diagonal>
    </border>
    <border diagonalUp="1" diagonalDown="1">
      <left style="hair">
        <color auto="1"/>
      </left>
      <right style="medium">
        <color indexed="64"/>
      </right>
      <top style="medium">
        <color auto="1"/>
      </top>
      <bottom style="hair">
        <color indexed="64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 style="medium">
        <color rgb="FFFF0000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 diagonalUp="1" diagonalDown="1">
      <left/>
      <right style="medium">
        <color auto="1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 diagonalUp="1" diagonalDown="1">
      <left style="medium">
        <color auto="1"/>
      </left>
      <right style="medium">
        <color indexed="64"/>
      </right>
      <top style="medium">
        <color auto="1"/>
      </top>
      <bottom style="hair">
        <color indexed="64"/>
      </bottom>
      <diagonal style="thin">
        <color auto="1"/>
      </diagonal>
    </border>
    <border>
      <left style="medium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auto="1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rgb="FFFF0000"/>
      </left>
      <right style="hair">
        <color auto="1"/>
      </right>
      <top/>
      <bottom style="hair">
        <color indexed="64"/>
      </bottom>
      <diagonal/>
    </border>
    <border diagonalUp="1" diagonalDown="1">
      <left style="medium">
        <color indexed="64"/>
      </left>
      <right style="medium">
        <color auto="1"/>
      </right>
      <top style="hair">
        <color indexed="64"/>
      </top>
      <bottom style="hair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 diagonalDown="1">
      <left style="medium">
        <color rgb="FFFF0000"/>
      </left>
      <right style="hair">
        <color auto="1"/>
      </right>
      <top style="hair">
        <color indexed="64"/>
      </top>
      <bottom style="hair">
        <color indexed="64"/>
      </bottom>
      <diagonal style="thin">
        <color indexed="64"/>
      </diagonal>
    </border>
    <border diagonalUp="1" diagonalDown="1"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 style="thin">
        <color indexed="64"/>
      </diagonal>
    </border>
    <border diagonalUp="1" diagonalDown="1">
      <left style="hair">
        <color auto="1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/>
      <diagonal style="thin">
        <color indexed="64"/>
      </diagonal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 style="medium">
        <color indexed="64"/>
      </left>
      <right style="medium">
        <color rgb="FFFF0000"/>
      </right>
      <top/>
      <bottom style="hair">
        <color indexed="64"/>
      </bottom>
      <diagonal/>
    </border>
    <border diagonalUp="1" diagonalDown="1">
      <left/>
      <right style="medium">
        <color auto="1"/>
      </right>
      <top/>
      <bottom style="hair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auto="1"/>
      </right>
      <top/>
      <bottom style="hair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rgb="FFFF0000"/>
      </right>
      <top/>
      <bottom style="hair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/>
      <bottom style="hair">
        <color indexed="64"/>
      </bottom>
      <diagonal style="thin">
        <color indexed="64"/>
      </diagonal>
    </border>
    <border diagonalUp="1" diagonalDown="1">
      <left style="medium">
        <color rgb="FFFF0000"/>
      </left>
      <right style="hair">
        <color auto="1"/>
      </right>
      <top/>
      <bottom style="hair">
        <color indexed="64"/>
      </bottom>
      <diagonal style="thin">
        <color indexed="64"/>
      </diagonal>
    </border>
    <border diagonalUp="1" diagonalDown="1">
      <left style="hair">
        <color auto="1"/>
      </left>
      <right style="hair">
        <color auto="1"/>
      </right>
      <top/>
      <bottom style="hair">
        <color indexed="64"/>
      </bottom>
      <diagonal style="thin">
        <color indexed="64"/>
      </diagonal>
    </border>
    <border diagonalUp="1" diagonalDown="1">
      <left style="hair">
        <color auto="1"/>
      </left>
      <right style="medium">
        <color indexed="64"/>
      </right>
      <top/>
      <bottom style="hair">
        <color indexed="64"/>
      </bottom>
      <diagonal style="thin">
        <color indexed="64"/>
      </diagonal>
    </border>
    <border>
      <left style="hair">
        <color auto="1"/>
      </left>
      <right style="hair">
        <color auto="1"/>
      </right>
      <top style="hair">
        <color indexed="64"/>
      </top>
      <bottom style="medium">
        <color auto="1"/>
      </bottom>
      <diagonal/>
    </border>
    <border diagonalUp="1" diagonalDown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rgb="FFFF0000"/>
      </right>
      <top style="medium">
        <color auto="1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auto="1"/>
      </bottom>
      <diagonal/>
    </border>
    <border diagonalUp="1" diagonalDown="1">
      <left/>
      <right/>
      <top style="medium">
        <color auto="1"/>
      </top>
      <bottom style="hair">
        <color indexed="64"/>
      </bottom>
      <diagonal style="thin">
        <color auto="1"/>
      </diagonal>
    </border>
    <border diagonalUp="1" diagonalDown="1">
      <left/>
      <right/>
      <top/>
      <bottom style="hair">
        <color indexed="64"/>
      </bottom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indexed="64"/>
      </top>
      <bottom style="hair">
        <color indexed="64"/>
      </bottom>
      <diagonal/>
    </border>
    <border diagonalUp="1" diagonalDown="1">
      <left style="medium">
        <color rgb="FF0000FF"/>
      </left>
      <right style="medium">
        <color rgb="FF0000FF"/>
      </right>
      <top style="hair">
        <color indexed="64"/>
      </top>
      <bottom style="hair">
        <color indexed="64"/>
      </bottom>
      <diagonal style="thin">
        <color indexed="64"/>
      </diagonal>
    </border>
    <border diagonalUp="1" diagonalDown="1">
      <left style="medium">
        <color rgb="FF0000FF"/>
      </left>
      <right style="medium">
        <color rgb="FF0000FF"/>
      </right>
      <top style="medium">
        <color auto="1"/>
      </top>
      <bottom style="hair">
        <color indexed="64"/>
      </bottom>
      <diagonal style="thin">
        <color auto="1"/>
      </diagonal>
    </border>
    <border diagonalUp="1" diagonalDown="1">
      <left style="medium">
        <color rgb="FF0000FF"/>
      </left>
      <right style="medium">
        <color rgb="FF0000FF"/>
      </right>
      <top style="hair">
        <color indexed="64"/>
      </top>
      <bottom style="medium">
        <color auto="1"/>
      </bottom>
      <diagonal style="thin">
        <color indexed="64"/>
      </diagonal>
    </border>
    <border diagonalUp="1" diagonalDown="1">
      <left style="medium">
        <color rgb="FF0000FF"/>
      </left>
      <right style="medium">
        <color rgb="FF0000FF"/>
      </right>
      <top/>
      <bottom style="hair">
        <color indexed="64"/>
      </bottom>
      <diagonal style="thin">
        <color indexed="64"/>
      </diagonal>
    </border>
    <border>
      <left style="medium">
        <color rgb="FF0000FF"/>
      </left>
      <right style="medium">
        <color rgb="FF0000FF"/>
      </right>
      <top/>
      <bottom style="hair">
        <color indexed="64"/>
      </bottom>
      <diagonal/>
    </border>
    <border>
      <left style="medium">
        <color rgb="FF0000FF"/>
      </left>
      <right style="medium">
        <color rgb="FF0000FF"/>
      </right>
      <top style="hair">
        <color indexed="64"/>
      </top>
      <bottom style="hair">
        <color indexed="64"/>
      </bottom>
      <diagonal/>
    </border>
    <border diagonalUp="1" diagonalDown="1">
      <left style="medium">
        <color rgb="FF0000FF"/>
      </left>
      <right style="medium">
        <color rgb="FF0000FF"/>
      </right>
      <top/>
      <bottom/>
      <diagonal style="thin">
        <color auto="1"/>
      </diagonal>
    </border>
    <border>
      <left style="medium">
        <color rgb="FF0000FF"/>
      </left>
      <right style="medium">
        <color rgb="FF0000FF"/>
      </right>
      <top style="hair">
        <color indexed="64"/>
      </top>
      <bottom/>
      <diagonal/>
    </border>
    <border>
      <left style="medium">
        <color rgb="FF0000FF"/>
      </left>
      <right style="medium">
        <color rgb="FF0000FF"/>
      </right>
      <top style="hair">
        <color indexed="64"/>
      </top>
      <bottom style="medium">
        <color auto="1"/>
      </bottom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medium">
        <color rgb="FFFF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/>
      <diagonal/>
    </border>
    <border>
      <left style="hair">
        <color rgb="FF0000FF"/>
      </left>
      <right style="hair">
        <color rgb="FF0000FF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FF"/>
      </right>
      <top/>
      <bottom/>
      <diagonal/>
    </border>
    <border>
      <left style="hair">
        <color rgb="FF0000FF"/>
      </left>
      <right/>
      <top style="medium">
        <color auto="1"/>
      </top>
      <bottom/>
      <diagonal/>
    </border>
    <border>
      <left style="thin">
        <color indexed="64"/>
      </left>
      <right style="medium">
        <color rgb="FF0000FF"/>
      </right>
      <top/>
      <bottom style="medium">
        <color indexed="64"/>
      </bottom>
      <diagonal/>
    </border>
    <border>
      <left style="thin">
        <color indexed="64"/>
      </left>
      <right style="medium">
        <color rgb="FF0000FF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rgb="FF0000FF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FF"/>
      </right>
      <top/>
      <bottom style="hair">
        <color indexed="64"/>
      </bottom>
      <diagonal/>
    </border>
    <border>
      <left style="thin">
        <color indexed="64"/>
      </left>
      <right style="medium">
        <color rgb="FF0000FF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9" fillId="0" borderId="0" applyFont="0" applyFill="0" applyBorder="0" applyAlignment="0" applyProtection="0">
      <alignment vertical="center"/>
    </xf>
  </cellStyleXfs>
  <cellXfs count="3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>
      <alignment vertical="center"/>
    </xf>
    <xf numFmtId="0" fontId="0" fillId="0" borderId="8" xfId="0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1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7" fillId="5" borderId="49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8" fillId="6" borderId="55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5" borderId="49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5" borderId="63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5" borderId="66" xfId="0" applyFont="1" applyFill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6" borderId="46" xfId="0" applyFont="1" applyFill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5" borderId="77" xfId="0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73" xfId="0" applyFont="1" applyFill="1" applyBorder="1" applyAlignment="1">
      <alignment horizontal="center" vertical="center"/>
    </xf>
    <xf numFmtId="0" fontId="9" fillId="4" borderId="80" xfId="0" applyFont="1" applyFill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84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5" borderId="77" xfId="0" applyFont="1" applyFill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3" fillId="4" borderId="86" xfId="0" applyFont="1" applyFill="1" applyBorder="1" applyAlignment="1">
      <alignment horizontal="center" vertical="center"/>
    </xf>
    <xf numFmtId="0" fontId="5" fillId="0" borderId="78" xfId="0" applyFont="1" applyFill="1" applyBorder="1" applyAlignment="1">
      <alignment horizontal="center" vertical="center"/>
    </xf>
    <xf numFmtId="0" fontId="9" fillId="4" borderId="86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6" borderId="70" xfId="0" applyFont="1" applyFill="1" applyBorder="1" applyAlignment="1">
      <alignment horizontal="center" vertical="center"/>
    </xf>
    <xf numFmtId="0" fontId="3" fillId="4" borderId="85" xfId="0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3" fillId="4" borderId="8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176" fontId="3" fillId="4" borderId="21" xfId="0" applyNumberFormat="1" applyFont="1" applyFill="1" applyBorder="1" applyAlignment="1">
      <alignment horizontal="center" vertical="center"/>
    </xf>
    <xf numFmtId="176" fontId="3" fillId="4" borderId="27" xfId="0" applyNumberFormat="1" applyFont="1" applyFill="1" applyBorder="1" applyAlignment="1">
      <alignment horizontal="center" vertical="center"/>
    </xf>
    <xf numFmtId="176" fontId="5" fillId="0" borderId="51" xfId="0" applyNumberFormat="1" applyFont="1" applyFill="1" applyBorder="1" applyAlignment="1">
      <alignment horizontal="center" vertical="center"/>
    </xf>
    <xf numFmtId="176" fontId="0" fillId="2" borderId="90" xfId="0" applyNumberFormat="1" applyFill="1" applyBorder="1" applyAlignment="1">
      <alignment horizontal="center" vertical="center"/>
    </xf>
    <xf numFmtId="176" fontId="0" fillId="2" borderId="91" xfId="0" applyNumberFormat="1" applyFill="1" applyBorder="1" applyAlignment="1">
      <alignment horizontal="center" vertical="center"/>
    </xf>
    <xf numFmtId="176" fontId="0" fillId="6" borderId="92" xfId="0" applyNumberFormat="1" applyFill="1" applyBorder="1" applyAlignment="1">
      <alignment horizontal="center" vertical="center"/>
    </xf>
    <xf numFmtId="176" fontId="0" fillId="5" borderId="93" xfId="0" applyNumberFormat="1" applyFill="1" applyBorder="1" applyAlignment="1">
      <alignment horizontal="center" vertical="center"/>
    </xf>
    <xf numFmtId="176" fontId="3" fillId="4" borderId="91" xfId="0" applyNumberFormat="1" applyFont="1" applyFill="1" applyBorder="1" applyAlignment="1">
      <alignment horizontal="center" vertical="center"/>
    </xf>
    <xf numFmtId="176" fontId="7" fillId="5" borderId="92" xfId="0" applyNumberFormat="1" applyFont="1" applyFill="1" applyBorder="1" applyAlignment="1">
      <alignment horizontal="center" vertical="center"/>
    </xf>
    <xf numFmtId="176" fontId="7" fillId="5" borderId="94" xfId="0" applyNumberFormat="1" applyFont="1" applyFill="1" applyBorder="1" applyAlignment="1">
      <alignment horizontal="center" vertical="center"/>
    </xf>
    <xf numFmtId="176" fontId="0" fillId="5" borderId="94" xfId="0" applyNumberFormat="1" applyFill="1" applyBorder="1" applyAlignment="1">
      <alignment horizontal="center" vertical="center"/>
    </xf>
    <xf numFmtId="176" fontId="5" fillId="6" borderId="92" xfId="0" applyNumberFormat="1" applyFont="1" applyFill="1" applyBorder="1" applyAlignment="1">
      <alignment horizontal="center" vertical="center"/>
    </xf>
    <xf numFmtId="176" fontId="5" fillId="5" borderId="94" xfId="0" applyNumberFormat="1" applyFont="1" applyFill="1" applyBorder="1" applyAlignment="1">
      <alignment horizontal="center" vertical="center"/>
    </xf>
    <xf numFmtId="176" fontId="5" fillId="5" borderId="93" xfId="0" applyNumberFormat="1" applyFont="1" applyFill="1" applyBorder="1" applyAlignment="1">
      <alignment horizontal="center" vertical="center"/>
    </xf>
    <xf numFmtId="176" fontId="9" fillId="4" borderId="91" xfId="0" applyNumberFormat="1" applyFont="1" applyFill="1" applyBorder="1" applyAlignment="1">
      <alignment horizontal="center" vertical="center"/>
    </xf>
    <xf numFmtId="176" fontId="0" fillId="5" borderId="92" xfId="0" applyNumberFormat="1" applyFill="1" applyBorder="1" applyAlignment="1">
      <alignment horizontal="center" vertical="center"/>
    </xf>
    <xf numFmtId="176" fontId="0" fillId="6" borderId="94" xfId="0" applyNumberFormat="1" applyFill="1" applyBorder="1" applyAlignment="1">
      <alignment horizontal="center" vertical="center"/>
    </xf>
    <xf numFmtId="176" fontId="5" fillId="5" borderId="92" xfId="0" applyNumberFormat="1" applyFont="1" applyFill="1" applyBorder="1" applyAlignment="1">
      <alignment horizontal="center" vertical="center"/>
    </xf>
    <xf numFmtId="176" fontId="5" fillId="6" borderId="93" xfId="0" applyNumberFormat="1" applyFont="1" applyFill="1" applyBorder="1" applyAlignment="1">
      <alignment horizontal="center" vertical="center"/>
    </xf>
    <xf numFmtId="176" fontId="5" fillId="5" borderId="90" xfId="0" applyNumberFormat="1" applyFont="1" applyFill="1" applyBorder="1" applyAlignment="1">
      <alignment horizontal="center" vertical="center"/>
    </xf>
    <xf numFmtId="176" fontId="5" fillId="6" borderId="94" xfId="0" applyNumberFormat="1" applyFont="1" applyFill="1" applyBorder="1" applyAlignment="1">
      <alignment horizontal="center" vertical="center"/>
    </xf>
    <xf numFmtId="176" fontId="5" fillId="6" borderId="90" xfId="0" applyNumberFormat="1" applyFont="1" applyFill="1" applyBorder="1" applyAlignment="1">
      <alignment horizontal="center" vertical="center"/>
    </xf>
    <xf numFmtId="176" fontId="5" fillId="5" borderId="83" xfId="0" applyNumberFormat="1" applyFont="1" applyFill="1" applyBorder="1" applyAlignment="1">
      <alignment horizontal="center" vertical="center"/>
    </xf>
    <xf numFmtId="176" fontId="5" fillId="5" borderId="82" xfId="0" applyNumberFormat="1" applyFont="1" applyFill="1" applyBorder="1" applyAlignment="1">
      <alignment horizontal="center" vertical="center"/>
    </xf>
    <xf numFmtId="176" fontId="5" fillId="5" borderId="52" xfId="0" applyNumberFormat="1" applyFont="1" applyFill="1" applyBorder="1" applyAlignment="1">
      <alignment horizontal="center" vertical="center"/>
    </xf>
    <xf numFmtId="176" fontId="5" fillId="6" borderId="0" xfId="0" applyNumberFormat="1" applyFont="1" applyFill="1" applyBorder="1" applyAlignment="1">
      <alignment horizontal="center" vertical="center"/>
    </xf>
    <xf numFmtId="176" fontId="5" fillId="6" borderId="82" xfId="0" applyNumberFormat="1" applyFont="1" applyFill="1" applyBorder="1" applyAlignment="1">
      <alignment horizontal="center" vertical="center"/>
    </xf>
    <xf numFmtId="176" fontId="5" fillId="5" borderId="0" xfId="0" applyNumberFormat="1" applyFont="1" applyFill="1" applyBorder="1" applyAlignment="1">
      <alignment horizontal="center" vertical="center"/>
    </xf>
    <xf numFmtId="176" fontId="3" fillId="4" borderId="95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5" fillId="0" borderId="83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1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176" fontId="5" fillId="0" borderId="52" xfId="0" applyNumberFormat="1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97" xfId="0" applyFont="1" applyFill="1" applyBorder="1" applyAlignment="1">
      <alignment horizontal="center" vertical="center"/>
    </xf>
    <xf numFmtId="176" fontId="0" fillId="2" borderId="100" xfId="0" applyNumberFormat="1" applyFill="1" applyBorder="1" applyAlignment="1">
      <alignment horizontal="center" vertical="center"/>
    </xf>
    <xf numFmtId="176" fontId="0" fillId="2" borderId="101" xfId="0" applyNumberFormat="1" applyFill="1" applyBorder="1" applyAlignment="1">
      <alignment horizontal="center" vertical="center"/>
    </xf>
    <xf numFmtId="176" fontId="0" fillId="6" borderId="102" xfId="0" applyNumberFormat="1" applyFill="1" applyBorder="1" applyAlignment="1">
      <alignment horizontal="center" vertical="center"/>
    </xf>
    <xf numFmtId="176" fontId="0" fillId="5" borderId="103" xfId="0" applyNumberFormat="1" applyFill="1" applyBorder="1" applyAlignment="1">
      <alignment horizontal="center" vertical="center"/>
    </xf>
    <xf numFmtId="176" fontId="3" fillId="4" borderId="101" xfId="0" applyNumberFormat="1" applyFont="1" applyFill="1" applyBorder="1" applyAlignment="1">
      <alignment horizontal="center" vertical="center"/>
    </xf>
    <xf numFmtId="176" fontId="7" fillId="5" borderId="104" xfId="0" applyNumberFormat="1" applyFont="1" applyFill="1" applyBorder="1" applyAlignment="1">
      <alignment horizontal="center" vertical="center"/>
    </xf>
    <xf numFmtId="176" fontId="7" fillId="5" borderId="103" xfId="0" applyNumberFormat="1" applyFont="1" applyFill="1" applyBorder="1" applyAlignment="1">
      <alignment horizontal="center" vertical="center"/>
    </xf>
    <xf numFmtId="176" fontId="3" fillId="4" borderId="105" xfId="0" applyNumberFormat="1" applyFont="1" applyFill="1" applyBorder="1" applyAlignment="1">
      <alignment horizontal="center" vertical="center"/>
    </xf>
    <xf numFmtId="176" fontId="0" fillId="5" borderId="106" xfId="0" applyNumberFormat="1" applyFill="1" applyBorder="1" applyAlignment="1">
      <alignment horizontal="center" vertical="center"/>
    </xf>
    <xf numFmtId="176" fontId="5" fillId="6" borderId="102" xfId="0" applyNumberFormat="1" applyFont="1" applyFill="1" applyBorder="1" applyAlignment="1">
      <alignment horizontal="center" vertical="center"/>
    </xf>
    <xf numFmtId="176" fontId="5" fillId="5" borderId="106" xfId="0" applyNumberFormat="1" applyFont="1" applyFill="1" applyBorder="1" applyAlignment="1">
      <alignment horizontal="center" vertical="center"/>
    </xf>
    <xf numFmtId="176" fontId="5" fillId="5" borderId="103" xfId="0" applyNumberFormat="1" applyFont="1" applyFill="1" applyBorder="1" applyAlignment="1">
      <alignment horizontal="center" vertical="center"/>
    </xf>
    <xf numFmtId="176" fontId="9" fillId="4" borderId="101" xfId="0" applyNumberFormat="1" applyFont="1" applyFill="1" applyBorder="1" applyAlignment="1">
      <alignment horizontal="center" vertical="center"/>
    </xf>
    <xf numFmtId="176" fontId="0" fillId="5" borderId="104" xfId="0" applyNumberFormat="1" applyFill="1" applyBorder="1" applyAlignment="1">
      <alignment horizontal="center" vertical="center"/>
    </xf>
    <xf numFmtId="176" fontId="0" fillId="6" borderId="107" xfId="0" applyNumberFormat="1" applyFill="1" applyBorder="1" applyAlignment="1">
      <alignment horizontal="center" vertical="center"/>
    </xf>
    <xf numFmtId="176" fontId="5" fillId="5" borderId="104" xfId="0" applyNumberFormat="1" applyFont="1" applyFill="1" applyBorder="1" applyAlignment="1">
      <alignment horizontal="center" vertical="center"/>
    </xf>
    <xf numFmtId="176" fontId="5" fillId="6" borderId="108" xfId="0" applyNumberFormat="1" applyFont="1" applyFill="1" applyBorder="1" applyAlignment="1">
      <alignment horizontal="center" vertical="center"/>
    </xf>
    <xf numFmtId="176" fontId="5" fillId="5" borderId="109" xfId="0" applyNumberFormat="1" applyFont="1" applyFill="1" applyBorder="1" applyAlignment="1">
      <alignment horizontal="center" vertical="center"/>
    </xf>
    <xf numFmtId="176" fontId="5" fillId="6" borderId="110" xfId="0" applyNumberFormat="1" applyFont="1" applyFill="1" applyBorder="1" applyAlignment="1">
      <alignment horizontal="center" vertical="center"/>
    </xf>
    <xf numFmtId="176" fontId="5" fillId="6" borderId="107" xfId="0" applyNumberFormat="1" applyFont="1" applyFill="1" applyBorder="1" applyAlignment="1">
      <alignment horizontal="center" vertical="center"/>
    </xf>
    <xf numFmtId="176" fontId="9" fillId="4" borderId="111" xfId="0" applyNumberFormat="1" applyFont="1" applyFill="1" applyBorder="1" applyAlignment="1">
      <alignment horizontal="center" vertical="center"/>
    </xf>
    <xf numFmtId="176" fontId="7" fillId="6" borderId="108" xfId="0" applyNumberFormat="1" applyFont="1" applyFill="1" applyBorder="1" applyAlignment="1">
      <alignment horizontal="center" vertical="center"/>
    </xf>
    <xf numFmtId="176" fontId="15" fillId="6" borderId="107" xfId="0" applyNumberFormat="1" applyFont="1" applyFill="1" applyBorder="1" applyAlignment="1">
      <alignment horizontal="center" vertical="center"/>
    </xf>
    <xf numFmtId="176" fontId="5" fillId="6" borderId="100" xfId="0" applyNumberFormat="1" applyFont="1" applyFill="1" applyBorder="1" applyAlignment="1">
      <alignment horizontal="center" vertical="center"/>
    </xf>
    <xf numFmtId="176" fontId="3" fillId="4" borderId="11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wrapText="1"/>
    </xf>
    <xf numFmtId="176" fontId="3" fillId="2" borderId="90" xfId="0" applyNumberFormat="1" applyFont="1" applyFill="1" applyBorder="1" applyAlignment="1">
      <alignment horizontal="center" vertical="center"/>
    </xf>
    <xf numFmtId="176" fontId="3" fillId="2" borderId="119" xfId="0" applyNumberFormat="1" applyFont="1" applyFill="1" applyBorder="1" applyAlignment="1">
      <alignment horizontal="center" vertical="center"/>
    </xf>
    <xf numFmtId="176" fontId="6" fillId="2" borderId="99" xfId="0" applyNumberFormat="1" applyFont="1" applyFill="1" applyBorder="1" applyAlignment="1">
      <alignment horizontal="center" wrapText="1"/>
    </xf>
    <xf numFmtId="0" fontId="1" fillId="2" borderId="120" xfId="0" applyFont="1" applyFill="1" applyBorder="1" applyAlignment="1">
      <alignment wrapText="1"/>
    </xf>
    <xf numFmtId="0" fontId="0" fillId="0" borderId="30" xfId="0" applyFill="1" applyBorder="1" applyAlignment="1">
      <alignment horizontal="center" vertical="center"/>
    </xf>
    <xf numFmtId="0" fontId="1" fillId="0" borderId="28" xfId="0" applyFont="1" applyFill="1" applyBorder="1" applyAlignment="1">
      <alignment wrapText="1"/>
    </xf>
    <xf numFmtId="0" fontId="3" fillId="0" borderId="29" xfId="0" applyFont="1" applyFill="1" applyBorder="1" applyAlignment="1">
      <alignment horizontal="center" vertical="center"/>
    </xf>
    <xf numFmtId="0" fontId="8" fillId="0" borderId="83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1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8" fillId="0" borderId="123" xfId="0" applyFont="1" applyFill="1" applyBorder="1" applyAlignment="1">
      <alignment horizontal="center" vertical="center"/>
    </xf>
    <xf numFmtId="0" fontId="8" fillId="0" borderId="124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1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3" fillId="0" borderId="8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8" fillId="0" borderId="116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89" xfId="0" applyFill="1" applyBorder="1" applyAlignment="1">
      <alignment horizontal="center" vertical="center"/>
    </xf>
    <xf numFmtId="176" fontId="1" fillId="2" borderId="127" xfId="0" applyNumberFormat="1" applyFont="1" applyFill="1" applyBorder="1" applyAlignment="1">
      <alignment horizontal="center" wrapText="1"/>
    </xf>
    <xf numFmtId="176" fontId="1" fillId="2" borderId="126" xfId="0" applyNumberFormat="1" applyFont="1" applyFill="1" applyBorder="1" applyAlignment="1">
      <alignment horizontal="center" wrapText="1"/>
    </xf>
    <xf numFmtId="176" fontId="3" fillId="2" borderId="126" xfId="0" applyNumberFormat="1" applyFont="1" applyFill="1" applyBorder="1" applyAlignment="1">
      <alignment horizontal="center" vertical="center"/>
    </xf>
    <xf numFmtId="176" fontId="0" fillId="2" borderId="126" xfId="0" applyNumberFormat="1" applyFill="1" applyBorder="1" applyAlignment="1">
      <alignment horizontal="center" vertical="center"/>
    </xf>
    <xf numFmtId="176" fontId="0" fillId="2" borderId="128" xfId="0" applyNumberFormat="1" applyFill="1" applyBorder="1" applyAlignment="1">
      <alignment horizontal="center" vertical="center"/>
    </xf>
    <xf numFmtId="176" fontId="0" fillId="6" borderId="129" xfId="0" applyNumberFormat="1" applyFill="1" applyBorder="1" applyAlignment="1">
      <alignment horizontal="center" vertical="center"/>
    </xf>
    <xf numFmtId="176" fontId="0" fillId="5" borderId="130" xfId="0" applyNumberFormat="1" applyFill="1" applyBorder="1" applyAlignment="1">
      <alignment horizontal="center" vertical="center"/>
    </xf>
    <xf numFmtId="176" fontId="3" fillId="4" borderId="128" xfId="0" applyNumberFormat="1" applyFont="1" applyFill="1" applyBorder="1" applyAlignment="1">
      <alignment horizontal="center" vertical="center"/>
    </xf>
    <xf numFmtId="176" fontId="7" fillId="5" borderId="129" xfId="0" applyNumberFormat="1" applyFont="1" applyFill="1" applyBorder="1" applyAlignment="1">
      <alignment horizontal="center" vertical="center"/>
    </xf>
    <xf numFmtId="176" fontId="7" fillId="5" borderId="131" xfId="0" applyNumberFormat="1" applyFont="1" applyFill="1" applyBorder="1" applyAlignment="1">
      <alignment horizontal="center" vertical="center"/>
    </xf>
    <xf numFmtId="176" fontId="0" fillId="5" borderId="131" xfId="0" applyNumberFormat="1" applyFill="1" applyBorder="1" applyAlignment="1">
      <alignment horizontal="center" vertical="center"/>
    </xf>
    <xf numFmtId="176" fontId="5" fillId="6" borderId="129" xfId="0" applyNumberFormat="1" applyFont="1" applyFill="1" applyBorder="1" applyAlignment="1">
      <alignment horizontal="center" vertical="center"/>
    </xf>
    <xf numFmtId="176" fontId="5" fillId="5" borderId="131" xfId="0" applyNumberFormat="1" applyFont="1" applyFill="1" applyBorder="1" applyAlignment="1">
      <alignment horizontal="center" vertical="center"/>
    </xf>
    <xf numFmtId="176" fontId="5" fillId="5" borderId="130" xfId="0" applyNumberFormat="1" applyFont="1" applyFill="1" applyBorder="1" applyAlignment="1">
      <alignment horizontal="center" vertical="center"/>
    </xf>
    <xf numFmtId="176" fontId="9" fillId="4" borderId="128" xfId="0" applyNumberFormat="1" applyFont="1" applyFill="1" applyBorder="1" applyAlignment="1">
      <alignment horizontal="center" vertical="center"/>
    </xf>
    <xf numFmtId="176" fontId="0" fillId="5" borderId="129" xfId="0" applyNumberFormat="1" applyFill="1" applyBorder="1" applyAlignment="1">
      <alignment horizontal="center" vertical="center"/>
    </xf>
    <xf numFmtId="176" fontId="0" fillId="6" borderId="131" xfId="0" applyNumberFormat="1" applyFill="1" applyBorder="1" applyAlignment="1">
      <alignment horizontal="center" vertical="center"/>
    </xf>
    <xf numFmtId="176" fontId="5" fillId="5" borderId="129" xfId="0" applyNumberFormat="1" applyFont="1" applyFill="1" applyBorder="1" applyAlignment="1">
      <alignment horizontal="center" vertical="center"/>
    </xf>
    <xf numFmtId="176" fontId="5" fillId="6" borderId="130" xfId="0" applyNumberFormat="1" applyFont="1" applyFill="1" applyBorder="1" applyAlignment="1">
      <alignment horizontal="center" vertical="center"/>
    </xf>
    <xf numFmtId="176" fontId="5" fillId="5" borderId="126" xfId="0" applyNumberFormat="1" applyFont="1" applyFill="1" applyBorder="1" applyAlignment="1">
      <alignment horizontal="center" vertical="center"/>
    </xf>
    <xf numFmtId="176" fontId="5" fillId="6" borderId="132" xfId="0" applyNumberFormat="1" applyFont="1" applyFill="1" applyBorder="1" applyAlignment="1">
      <alignment horizontal="center" vertical="center"/>
    </xf>
    <xf numFmtId="176" fontId="5" fillId="6" borderId="131" xfId="0" applyNumberFormat="1" applyFont="1" applyFill="1" applyBorder="1" applyAlignment="1">
      <alignment horizontal="center" vertical="center"/>
    </xf>
    <xf numFmtId="176" fontId="5" fillId="6" borderId="126" xfId="0" applyNumberFormat="1" applyFont="1" applyFill="1" applyBorder="1" applyAlignment="1">
      <alignment horizontal="center" vertical="center"/>
    </xf>
    <xf numFmtId="176" fontId="3" fillId="4" borderId="126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133" xfId="0" applyBorder="1">
      <alignment vertical="center"/>
    </xf>
    <xf numFmtId="10" fontId="0" fillId="0" borderId="0" xfId="1" applyNumberFormat="1" applyFont="1">
      <alignment vertical="center"/>
    </xf>
    <xf numFmtId="0" fontId="3" fillId="0" borderId="11" xfId="0" applyFont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2" borderId="113" xfId="0" applyFont="1" applyFill="1" applyBorder="1" applyAlignment="1">
      <alignment horizontal="center" vertical="center"/>
    </xf>
    <xf numFmtId="0" fontId="3" fillId="2" borderId="114" xfId="0" applyFont="1" applyFill="1" applyBorder="1" applyAlignment="1">
      <alignment horizontal="center" vertical="center"/>
    </xf>
    <xf numFmtId="0" fontId="3" fillId="2" borderId="11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6" fillId="2" borderId="118" xfId="0" applyFont="1" applyFill="1" applyBorder="1" applyAlignment="1">
      <alignment horizontal="center" wrapText="1"/>
    </xf>
    <xf numFmtId="0" fontId="6" fillId="2" borderId="117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0" fillId="0" borderId="137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39" xfId="0" applyBorder="1" applyAlignment="1">
      <alignment horizontal="center"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E43B-C8F4-466D-84CF-32BB45BEC083}">
  <sheetPr>
    <pageSetUpPr fitToPage="1"/>
  </sheetPr>
  <dimension ref="A1:K135"/>
  <sheetViews>
    <sheetView tabSelected="1" view="pageBreakPreview" zoomScaleNormal="100" zoomScaleSheetLayoutView="100" workbookViewId="0">
      <pane ySplit="6" topLeftCell="A7" activePane="bottomLeft" state="frozen"/>
      <selection pane="bottomLeft" activeCell="B7" sqref="A7:XFD9"/>
    </sheetView>
  </sheetViews>
  <sheetFormatPr defaultRowHeight="16.5"/>
  <cols>
    <col min="1" max="1" width="9" style="5"/>
    <col min="2" max="2" width="14.125" style="5" bestFit="1" customWidth="1"/>
    <col min="3" max="4" width="10.625" style="24" customWidth="1"/>
    <col min="5" max="5" width="14.125" style="24" customWidth="1"/>
    <col min="6" max="6" width="13.625" style="5" customWidth="1"/>
    <col min="7" max="7" width="8.875" style="5" customWidth="1"/>
    <col min="8" max="8" width="9.125" style="5" customWidth="1"/>
    <col min="9" max="9" width="9.875" style="5" customWidth="1"/>
    <col min="10" max="10" width="9.375" style="5" customWidth="1"/>
    <col min="11" max="11" width="10.625" style="5" customWidth="1"/>
    <col min="12" max="16384" width="9" style="5"/>
  </cols>
  <sheetData>
    <row r="1" spans="1:11" ht="33.75" customHeight="1" thickBot="1">
      <c r="A1" s="344" t="s">
        <v>53</v>
      </c>
      <c r="B1" s="345"/>
      <c r="C1" s="345"/>
      <c r="D1" s="345"/>
      <c r="E1" s="345"/>
      <c r="F1" s="345"/>
      <c r="G1" s="346"/>
      <c r="H1" s="346"/>
      <c r="I1" s="346"/>
      <c r="J1" s="346"/>
      <c r="K1" s="347"/>
    </row>
    <row r="2" spans="1:11" s="4" customFormat="1" ht="18" customHeight="1" thickBot="1">
      <c r="A2" s="260"/>
      <c r="B2" s="261"/>
      <c r="C2" s="261"/>
      <c r="D2" s="261"/>
      <c r="E2" s="262"/>
      <c r="F2" s="262"/>
      <c r="G2" s="262"/>
      <c r="H2" s="262"/>
      <c r="I2" s="262"/>
      <c r="J2" s="262"/>
      <c r="K2" s="262"/>
    </row>
    <row r="3" spans="1:11" ht="18" customHeight="1">
      <c r="A3" s="266"/>
      <c r="B3" s="270"/>
      <c r="C3" s="304" t="s">
        <v>50</v>
      </c>
      <c r="D3" s="305" t="s">
        <v>51</v>
      </c>
      <c r="E3" s="269" t="s">
        <v>39</v>
      </c>
      <c r="F3" s="353" t="s">
        <v>40</v>
      </c>
      <c r="G3" s="354"/>
      <c r="H3" s="354"/>
      <c r="I3" s="354"/>
      <c r="J3" s="354"/>
      <c r="K3" s="354"/>
    </row>
    <row r="4" spans="1:11" ht="18" customHeight="1">
      <c r="A4" s="8" t="s">
        <v>0</v>
      </c>
      <c r="B4" s="9" t="s">
        <v>11</v>
      </c>
      <c r="C4" s="267" t="s">
        <v>12</v>
      </c>
      <c r="D4" s="306" t="s">
        <v>12</v>
      </c>
      <c r="E4" s="268" t="s">
        <v>42</v>
      </c>
      <c r="F4" s="263" t="s">
        <v>41</v>
      </c>
      <c r="G4" s="264" t="s">
        <v>1</v>
      </c>
      <c r="H4" s="348" t="s">
        <v>4</v>
      </c>
      <c r="I4" s="349"/>
      <c r="J4" s="350"/>
      <c r="K4" s="265" t="s">
        <v>9</v>
      </c>
    </row>
    <row r="5" spans="1:11" ht="18" customHeight="1">
      <c r="A5" s="8"/>
      <c r="B5" s="9"/>
      <c r="C5" s="179" t="s">
        <v>13</v>
      </c>
      <c r="D5" s="307" t="s">
        <v>13</v>
      </c>
      <c r="E5" s="235" t="s">
        <v>13</v>
      </c>
      <c r="F5" s="205" t="s">
        <v>13</v>
      </c>
      <c r="G5" s="25" t="s">
        <v>13</v>
      </c>
      <c r="H5" s="18" t="s">
        <v>5</v>
      </c>
      <c r="I5" s="19" t="s">
        <v>6</v>
      </c>
      <c r="J5" s="29" t="s">
        <v>7</v>
      </c>
      <c r="K5" s="159" t="s">
        <v>8</v>
      </c>
    </row>
    <row r="6" spans="1:11" ht="18" customHeight="1" thickBot="1">
      <c r="A6" s="2"/>
      <c r="B6" s="3"/>
      <c r="C6" s="180"/>
      <c r="D6" s="308"/>
      <c r="E6" s="236"/>
      <c r="F6" s="206"/>
      <c r="G6" s="26"/>
      <c r="H6" s="10" t="s">
        <v>13</v>
      </c>
      <c r="I6" s="3" t="s">
        <v>13</v>
      </c>
      <c r="J6" s="30" t="s">
        <v>13</v>
      </c>
      <c r="K6" s="160" t="s">
        <v>13</v>
      </c>
    </row>
    <row r="7" spans="1:11" ht="15" hidden="1" customHeight="1">
      <c r="A7" s="341" t="s">
        <v>28</v>
      </c>
      <c r="B7" s="42" t="s">
        <v>32</v>
      </c>
      <c r="C7" s="181"/>
      <c r="D7" s="309"/>
      <c r="E7" s="237"/>
      <c r="F7" s="207"/>
      <c r="G7" s="43"/>
      <c r="H7" s="44"/>
      <c r="I7" s="45"/>
      <c r="J7" s="46"/>
      <c r="K7" s="127"/>
    </row>
    <row r="8" spans="1:11" ht="15" hidden="1" customHeight="1">
      <c r="A8" s="342"/>
      <c r="B8" s="55" t="s">
        <v>29</v>
      </c>
      <c r="C8" s="182"/>
      <c r="D8" s="310"/>
      <c r="E8" s="238"/>
      <c r="F8" s="208"/>
      <c r="G8" s="56"/>
      <c r="H8" s="52"/>
      <c r="I8" s="53"/>
      <c r="J8" s="54"/>
      <c r="K8" s="91"/>
    </row>
    <row r="9" spans="1:11" ht="15" hidden="1" customHeight="1" thickBot="1">
      <c r="A9" s="343"/>
      <c r="B9" s="12" t="s">
        <v>2</v>
      </c>
      <c r="C9" s="183">
        <f>SUM(C7:C8)</f>
        <v>0</v>
      </c>
      <c r="D9" s="311">
        <f>SUM(D7:D8)</f>
        <v>0</v>
      </c>
      <c r="E9" s="239"/>
      <c r="F9" s="170">
        <f t="shared" ref="F9:K9" si="0">SUM(F7:F8)</f>
        <v>0</v>
      </c>
      <c r="G9" s="170">
        <f t="shared" si="0"/>
        <v>0</v>
      </c>
      <c r="H9" s="170">
        <f t="shared" si="0"/>
        <v>0</v>
      </c>
      <c r="I9" s="170">
        <f t="shared" si="0"/>
        <v>0</v>
      </c>
      <c r="J9" s="170">
        <f t="shared" si="0"/>
        <v>0</v>
      </c>
      <c r="K9" s="170">
        <f t="shared" si="0"/>
        <v>0</v>
      </c>
    </row>
    <row r="10" spans="1:11" ht="15" customHeight="1">
      <c r="A10" s="351" t="s">
        <v>30</v>
      </c>
      <c r="B10" s="63" t="s">
        <v>38</v>
      </c>
      <c r="C10" s="184">
        <v>3</v>
      </c>
      <c r="D10" s="312"/>
      <c r="E10" s="240"/>
      <c r="F10" s="209"/>
      <c r="G10" s="47"/>
      <c r="H10" s="48"/>
      <c r="I10" s="49"/>
      <c r="J10" s="50"/>
      <c r="K10" s="162"/>
    </row>
    <row r="11" spans="1:11" ht="15" customHeight="1">
      <c r="A11" s="352"/>
      <c r="B11" s="62" t="s">
        <v>31</v>
      </c>
      <c r="C11" s="185">
        <v>1</v>
      </c>
      <c r="D11" s="313"/>
      <c r="E11" s="241"/>
      <c r="F11" s="144"/>
      <c r="G11" s="58"/>
      <c r="H11" s="59"/>
      <c r="I11" s="60"/>
      <c r="J11" s="61"/>
      <c r="K11" s="163"/>
    </row>
    <row r="12" spans="1:11" ht="15" customHeight="1" thickBot="1">
      <c r="A12" s="343"/>
      <c r="B12" s="12" t="s">
        <v>2</v>
      </c>
      <c r="C12" s="183">
        <f>SUM(C10:C11)</f>
        <v>4</v>
      </c>
      <c r="D12" s="311">
        <f>SUM(D10:D11)</f>
        <v>0</v>
      </c>
      <c r="E12" s="242"/>
      <c r="F12" s="170">
        <f t="shared" ref="F12:K12" si="1">SUM(F10:F11)</f>
        <v>0</v>
      </c>
      <c r="G12" s="28">
        <f t="shared" si="1"/>
        <v>0</v>
      </c>
      <c r="H12" s="7">
        <f t="shared" si="1"/>
        <v>0</v>
      </c>
      <c r="I12" s="12">
        <f t="shared" si="1"/>
        <v>0</v>
      </c>
      <c r="J12" s="32">
        <f t="shared" si="1"/>
        <v>0</v>
      </c>
      <c r="K12" s="57">
        <f t="shared" si="1"/>
        <v>0</v>
      </c>
    </row>
    <row r="13" spans="1:11" ht="15" customHeight="1">
      <c r="A13" s="341" t="s">
        <v>14</v>
      </c>
      <c r="B13" s="42" t="s">
        <v>32</v>
      </c>
      <c r="C13" s="181">
        <v>7</v>
      </c>
      <c r="D13" s="309"/>
      <c r="E13" s="237"/>
      <c r="F13" s="207"/>
      <c r="G13" s="43"/>
      <c r="H13" s="44"/>
      <c r="I13" s="45"/>
      <c r="J13" s="46"/>
      <c r="K13" s="127"/>
    </row>
    <row r="14" spans="1:11" ht="15" customHeight="1">
      <c r="A14" s="342"/>
      <c r="B14" s="55" t="s">
        <v>38</v>
      </c>
      <c r="C14" s="182">
        <v>10</v>
      </c>
      <c r="D14" s="310"/>
      <c r="E14" s="238"/>
      <c r="F14" s="208"/>
      <c r="G14" s="51"/>
      <c r="H14" s="52"/>
      <c r="I14" s="53"/>
      <c r="J14" s="54"/>
      <c r="K14" s="91"/>
    </row>
    <row r="15" spans="1:11" ht="15" customHeight="1">
      <c r="A15" s="342"/>
      <c r="B15" s="104" t="s">
        <v>33</v>
      </c>
      <c r="C15" s="186">
        <v>4</v>
      </c>
      <c r="D15" s="314"/>
      <c r="E15" s="243"/>
      <c r="F15" s="210"/>
      <c r="G15" s="27"/>
      <c r="H15" s="11"/>
      <c r="I15" s="6"/>
      <c r="J15" s="31"/>
      <c r="K15" s="164"/>
    </row>
    <row r="16" spans="1:11" ht="15" customHeight="1">
      <c r="A16" s="342"/>
      <c r="B16" s="104" t="s">
        <v>31</v>
      </c>
      <c r="C16" s="186">
        <v>3</v>
      </c>
      <c r="D16" s="314"/>
      <c r="E16" s="243"/>
      <c r="F16" s="211"/>
      <c r="G16" s="51"/>
      <c r="H16" s="52"/>
      <c r="I16" s="53"/>
      <c r="J16" s="54"/>
      <c r="K16" s="91"/>
    </row>
    <row r="17" spans="1:11" ht="15" customHeight="1" thickBot="1">
      <c r="A17" s="343"/>
      <c r="B17" s="12" t="s">
        <v>2</v>
      </c>
      <c r="C17" s="183">
        <f t="shared" ref="C17:K17" si="2">SUM(C13:C16)</f>
        <v>24</v>
      </c>
      <c r="D17" s="311">
        <f>SUM(D13:D16)</f>
        <v>0</v>
      </c>
      <c r="E17" s="239">
        <f>SUM(E13:E16)</f>
        <v>0</v>
      </c>
      <c r="F17" s="170">
        <f t="shared" si="2"/>
        <v>0</v>
      </c>
      <c r="G17" s="28">
        <f t="shared" si="2"/>
        <v>0</v>
      </c>
      <c r="H17" s="7">
        <f t="shared" si="2"/>
        <v>0</v>
      </c>
      <c r="I17" s="12">
        <f t="shared" si="2"/>
        <v>0</v>
      </c>
      <c r="J17" s="32">
        <f t="shared" si="2"/>
        <v>0</v>
      </c>
      <c r="K17" s="161">
        <f t="shared" si="2"/>
        <v>0</v>
      </c>
    </row>
    <row r="18" spans="1:11" ht="15" customHeight="1">
      <c r="A18" s="341" t="s">
        <v>15</v>
      </c>
      <c r="B18" s="42" t="s">
        <v>32</v>
      </c>
      <c r="C18" s="187">
        <v>1</v>
      </c>
      <c r="D18" s="315"/>
      <c r="E18" s="244">
        <v>0</v>
      </c>
      <c r="F18" s="212"/>
      <c r="G18" s="65"/>
      <c r="H18" s="66"/>
      <c r="I18" s="67"/>
      <c r="J18" s="68"/>
      <c r="K18" s="165"/>
    </row>
    <row r="19" spans="1:11" ht="15" customHeight="1">
      <c r="A19" s="342"/>
      <c r="B19" s="104" t="s">
        <v>38</v>
      </c>
      <c r="C19" s="188">
        <v>3</v>
      </c>
      <c r="D19" s="316"/>
      <c r="E19" s="245"/>
      <c r="F19" s="135"/>
      <c r="G19" s="78"/>
      <c r="H19" s="79"/>
      <c r="I19" s="80"/>
      <c r="J19" s="81"/>
      <c r="K19" s="86"/>
    </row>
    <row r="20" spans="1:11" ht="15" customHeight="1">
      <c r="A20" s="342"/>
      <c r="B20" s="104" t="s">
        <v>34</v>
      </c>
      <c r="C20" s="188">
        <v>3</v>
      </c>
      <c r="D20" s="316"/>
      <c r="E20" s="245"/>
      <c r="F20" s="135"/>
      <c r="G20" s="78"/>
      <c r="H20" s="79"/>
      <c r="I20" s="80"/>
      <c r="J20" s="81"/>
      <c r="K20" s="86"/>
    </row>
    <row r="21" spans="1:11" ht="15" customHeight="1">
      <c r="A21" s="342"/>
      <c r="B21" s="20" t="s">
        <v>31</v>
      </c>
      <c r="C21" s="189">
        <v>1</v>
      </c>
      <c r="D21" s="317"/>
      <c r="E21" s="246"/>
      <c r="F21" s="135"/>
      <c r="G21" s="78"/>
      <c r="H21" s="79"/>
      <c r="I21" s="80"/>
      <c r="J21" s="81"/>
      <c r="K21" s="86"/>
    </row>
    <row r="22" spans="1:11" ht="15" customHeight="1" thickBot="1">
      <c r="A22" s="343"/>
      <c r="B22" s="132" t="s">
        <v>2</v>
      </c>
      <c r="C22" s="190">
        <f t="shared" ref="C22:K22" si="3">SUM(C18:C21)</f>
        <v>8</v>
      </c>
      <c r="D22" s="318">
        <f>SUM(D18:D21)</f>
        <v>0</v>
      </c>
      <c r="E22" s="247">
        <f>SUM(E18:E21)</f>
        <v>0</v>
      </c>
      <c r="F22" s="155">
        <f t="shared" si="3"/>
        <v>0</v>
      </c>
      <c r="G22" s="28">
        <f t="shared" si="3"/>
        <v>0</v>
      </c>
      <c r="H22" s="16">
        <f t="shared" si="3"/>
        <v>0</v>
      </c>
      <c r="I22" s="168">
        <f t="shared" si="3"/>
        <v>0</v>
      </c>
      <c r="J22" s="34">
        <f t="shared" si="3"/>
        <v>0</v>
      </c>
      <c r="K22" s="166">
        <f t="shared" si="3"/>
        <v>0</v>
      </c>
    </row>
    <row r="23" spans="1:11" ht="15" customHeight="1">
      <c r="A23" s="341" t="s">
        <v>16</v>
      </c>
      <c r="B23" s="112" t="s">
        <v>38</v>
      </c>
      <c r="C23" s="191">
        <v>7</v>
      </c>
      <c r="D23" s="319">
        <v>7</v>
      </c>
      <c r="E23" s="248"/>
      <c r="F23" s="213"/>
      <c r="G23" s="123"/>
      <c r="H23" s="124"/>
      <c r="I23" s="125"/>
      <c r="J23" s="126"/>
      <c r="K23" s="167"/>
    </row>
    <row r="24" spans="1:11" ht="15" customHeight="1">
      <c r="A24" s="342"/>
      <c r="B24" s="103" t="s">
        <v>9</v>
      </c>
      <c r="C24" s="186">
        <v>0</v>
      </c>
      <c r="D24" s="314">
        <v>0</v>
      </c>
      <c r="E24" s="243"/>
      <c r="F24" s="211"/>
      <c r="G24" s="115"/>
      <c r="H24" s="116"/>
      <c r="I24" s="117"/>
      <c r="J24" s="118"/>
      <c r="K24" s="175"/>
    </row>
    <row r="25" spans="1:11" ht="15" customHeight="1" thickBot="1">
      <c r="A25" s="343"/>
      <c r="B25" s="12" t="s">
        <v>2</v>
      </c>
      <c r="C25" s="183">
        <f t="shared" ref="C25:K25" si="4">SUM(C23:C24)</f>
        <v>7</v>
      </c>
      <c r="D25" s="311">
        <f>SUM(D23:D24)</f>
        <v>7</v>
      </c>
      <c r="E25" s="242"/>
      <c r="F25" s="170">
        <f t="shared" si="4"/>
        <v>0</v>
      </c>
      <c r="G25" s="28">
        <f t="shared" si="4"/>
        <v>0</v>
      </c>
      <c r="H25" s="7">
        <f t="shared" si="4"/>
        <v>0</v>
      </c>
      <c r="I25" s="12">
        <f t="shared" si="4"/>
        <v>0</v>
      </c>
      <c r="J25" s="32">
        <f t="shared" si="4"/>
        <v>0</v>
      </c>
      <c r="K25" s="57">
        <f t="shared" si="4"/>
        <v>0</v>
      </c>
    </row>
    <row r="26" spans="1:11" ht="15" customHeight="1">
      <c r="A26" s="341" t="s">
        <v>17</v>
      </c>
      <c r="B26" s="42" t="s">
        <v>32</v>
      </c>
      <c r="C26" s="181">
        <v>2</v>
      </c>
      <c r="D26" s="309"/>
      <c r="E26" s="237"/>
      <c r="F26" s="207"/>
      <c r="G26" s="43"/>
      <c r="H26" s="44"/>
      <c r="I26" s="45"/>
      <c r="J26" s="46"/>
      <c r="K26" s="127"/>
    </row>
    <row r="27" spans="1:11" ht="15" customHeight="1">
      <c r="A27" s="342"/>
      <c r="B27" s="55" t="s">
        <v>38</v>
      </c>
      <c r="C27" s="182">
        <v>23</v>
      </c>
      <c r="D27" s="310"/>
      <c r="E27" s="238"/>
      <c r="F27" s="214"/>
      <c r="G27" s="115"/>
      <c r="H27" s="116"/>
      <c r="I27" s="117"/>
      <c r="J27" s="118"/>
      <c r="K27" s="91"/>
    </row>
    <row r="28" spans="1:11" ht="15" customHeight="1">
      <c r="A28" s="342"/>
      <c r="B28" s="64" t="s">
        <v>35</v>
      </c>
      <c r="C28" s="192">
        <v>1</v>
      </c>
      <c r="D28" s="320"/>
      <c r="E28" s="249">
        <v>0</v>
      </c>
      <c r="F28" s="215"/>
      <c r="G28" s="119"/>
      <c r="H28" s="120"/>
      <c r="I28" s="121"/>
      <c r="J28" s="122"/>
      <c r="K28" s="128"/>
    </row>
    <row r="29" spans="1:11" ht="15" customHeight="1">
      <c r="A29" s="342"/>
      <c r="B29" s="103" t="s">
        <v>29</v>
      </c>
      <c r="C29" s="186">
        <v>0</v>
      </c>
      <c r="D29" s="314"/>
      <c r="E29" s="243"/>
      <c r="F29" s="210"/>
      <c r="G29" s="115"/>
      <c r="H29" s="116"/>
      <c r="I29" s="53"/>
      <c r="J29" s="54"/>
      <c r="K29" s="91"/>
    </row>
    <row r="30" spans="1:11" ht="15" customHeight="1" thickBot="1">
      <c r="A30" s="343"/>
      <c r="B30" s="12" t="s">
        <v>2</v>
      </c>
      <c r="C30" s="183">
        <f t="shared" ref="C30:K30" si="5">SUM(C26:C29)</f>
        <v>26</v>
      </c>
      <c r="D30" s="311">
        <f>SUM(D26:D29)</f>
        <v>0</v>
      </c>
      <c r="E30" s="239">
        <f>SUM(E26:E29)</f>
        <v>0</v>
      </c>
      <c r="F30" s="170">
        <f t="shared" si="5"/>
        <v>0</v>
      </c>
      <c r="G30" s="28">
        <f t="shared" si="5"/>
        <v>0</v>
      </c>
      <c r="H30" s="7">
        <f t="shared" si="5"/>
        <v>0</v>
      </c>
      <c r="I30" s="12">
        <f t="shared" si="5"/>
        <v>0</v>
      </c>
      <c r="J30" s="32">
        <f t="shared" si="5"/>
        <v>0</v>
      </c>
      <c r="K30" s="161">
        <f t="shared" si="5"/>
        <v>0</v>
      </c>
    </row>
    <row r="31" spans="1:11" s="14" customFormat="1" ht="15" customHeight="1">
      <c r="A31" s="342" t="s">
        <v>37</v>
      </c>
      <c r="B31" s="112" t="s">
        <v>34</v>
      </c>
      <c r="C31" s="193">
        <v>7</v>
      </c>
      <c r="D31" s="321"/>
      <c r="E31" s="250"/>
      <c r="F31" s="136"/>
      <c r="G31" s="74"/>
      <c r="H31" s="75"/>
      <c r="I31" s="76"/>
      <c r="J31" s="77"/>
      <c r="K31" s="129"/>
    </row>
    <row r="32" spans="1:11" s="14" customFormat="1" ht="15" customHeight="1">
      <c r="A32" s="342"/>
      <c r="B32" s="55" t="s">
        <v>36</v>
      </c>
      <c r="C32" s="188">
        <v>1</v>
      </c>
      <c r="D32" s="316"/>
      <c r="E32" s="245"/>
      <c r="F32" s="135"/>
      <c r="G32" s="78"/>
      <c r="H32" s="79"/>
      <c r="I32" s="80"/>
      <c r="J32" s="81"/>
      <c r="K32" s="86"/>
    </row>
    <row r="33" spans="1:11" s="14" customFormat="1" ht="15" customHeight="1">
      <c r="A33" s="342"/>
      <c r="B33" s="104" t="s">
        <v>38</v>
      </c>
      <c r="C33" s="188">
        <v>244</v>
      </c>
      <c r="D33" s="316"/>
      <c r="E33" s="245"/>
      <c r="F33" s="135"/>
      <c r="G33" s="78"/>
      <c r="H33" s="79"/>
      <c r="I33" s="80"/>
      <c r="J33" s="81"/>
      <c r="K33" s="86"/>
    </row>
    <row r="34" spans="1:11" s="14" customFormat="1" ht="15" customHeight="1">
      <c r="A34" s="342"/>
      <c r="B34" s="104" t="s">
        <v>33</v>
      </c>
      <c r="C34" s="188">
        <v>54</v>
      </c>
      <c r="D34" s="316"/>
      <c r="E34" s="245"/>
      <c r="F34" s="135"/>
      <c r="G34" s="78"/>
      <c r="H34" s="79"/>
      <c r="I34" s="71"/>
      <c r="J34" s="72"/>
      <c r="K34" s="86"/>
    </row>
    <row r="35" spans="1:11" s="14" customFormat="1" ht="15" customHeight="1">
      <c r="A35" s="342"/>
      <c r="B35" s="113" t="s">
        <v>32</v>
      </c>
      <c r="C35" s="194">
        <v>225</v>
      </c>
      <c r="D35" s="322"/>
      <c r="E35" s="251"/>
      <c r="F35" s="134"/>
      <c r="G35" s="82"/>
      <c r="H35" s="83"/>
      <c r="I35" s="84"/>
      <c r="J35" s="85"/>
      <c r="K35" s="108"/>
    </row>
    <row r="36" spans="1:11" s="14" customFormat="1" ht="15" customHeight="1">
      <c r="A36" s="342"/>
      <c r="B36" s="55" t="s">
        <v>29</v>
      </c>
      <c r="C36" s="189">
        <v>25</v>
      </c>
      <c r="D36" s="317"/>
      <c r="E36" s="246"/>
      <c r="F36" s="137"/>
      <c r="G36" s="69"/>
      <c r="H36" s="70"/>
      <c r="I36" s="71"/>
      <c r="J36" s="72"/>
      <c r="K36" s="86"/>
    </row>
    <row r="37" spans="1:11" s="14" customFormat="1" ht="15" customHeight="1">
      <c r="A37" s="342"/>
      <c r="B37" s="113" t="s">
        <v>35</v>
      </c>
      <c r="C37" s="194">
        <v>8</v>
      </c>
      <c r="D37" s="322"/>
      <c r="E37" s="251"/>
      <c r="F37" s="134"/>
      <c r="G37" s="109"/>
      <c r="H37" s="83"/>
      <c r="I37" s="84"/>
      <c r="J37" s="85"/>
      <c r="K37" s="108"/>
    </row>
    <row r="38" spans="1:11" s="14" customFormat="1" ht="15" customHeight="1">
      <c r="A38" s="342"/>
      <c r="B38" s="55" t="s">
        <v>31</v>
      </c>
      <c r="C38" s="189">
        <v>28</v>
      </c>
      <c r="D38" s="317"/>
      <c r="E38" s="246"/>
      <c r="F38" s="137"/>
      <c r="G38" s="69"/>
      <c r="H38" s="70"/>
      <c r="I38" s="71"/>
      <c r="J38" s="72"/>
      <c r="K38" s="86"/>
    </row>
    <row r="39" spans="1:11" s="14" customFormat="1" ht="15" customHeight="1">
      <c r="A39" s="342"/>
      <c r="B39" s="114" t="s">
        <v>9</v>
      </c>
      <c r="C39" s="189">
        <v>3</v>
      </c>
      <c r="D39" s="317"/>
      <c r="E39" s="246"/>
      <c r="F39" s="137"/>
      <c r="G39" s="69"/>
      <c r="H39" s="70"/>
      <c r="I39" s="71"/>
      <c r="J39" s="72"/>
      <c r="K39" s="86"/>
    </row>
    <row r="40" spans="1:11" s="14" customFormat="1" ht="15" customHeight="1" thickBot="1">
      <c r="A40" s="343"/>
      <c r="B40" s="168" t="s">
        <v>2</v>
      </c>
      <c r="C40" s="190">
        <f t="shared" ref="C40:K40" si="6">SUM(C31:C39)</f>
        <v>595</v>
      </c>
      <c r="D40" s="318">
        <f>SUM(D31:D39)</f>
        <v>0</v>
      </c>
      <c r="E40" s="247">
        <f>SUM(E31:E39)</f>
        <v>0</v>
      </c>
      <c r="F40" s="170">
        <f t="shared" si="6"/>
        <v>0</v>
      </c>
      <c r="G40" s="28">
        <f t="shared" si="6"/>
        <v>0</v>
      </c>
      <c r="H40" s="16">
        <f t="shared" si="6"/>
        <v>0</v>
      </c>
      <c r="I40" s="168">
        <f t="shared" si="6"/>
        <v>0</v>
      </c>
      <c r="J40" s="34">
        <f t="shared" si="6"/>
        <v>0</v>
      </c>
      <c r="K40" s="166">
        <f t="shared" si="6"/>
        <v>0</v>
      </c>
    </row>
    <row r="41" spans="1:11" s="14" customFormat="1" ht="15" customHeight="1">
      <c r="A41" s="341" t="s">
        <v>18</v>
      </c>
      <c r="B41" s="112" t="s">
        <v>26</v>
      </c>
      <c r="C41" s="193">
        <v>2</v>
      </c>
      <c r="D41" s="321"/>
      <c r="E41" s="250"/>
      <c r="F41" s="216"/>
      <c r="G41" s="89"/>
      <c r="H41" s="75"/>
      <c r="I41" s="76"/>
      <c r="J41" s="77"/>
      <c r="K41" s="129"/>
    </row>
    <row r="42" spans="1:11" s="14" customFormat="1" ht="15" customHeight="1">
      <c r="A42" s="342"/>
      <c r="B42" s="55" t="s">
        <v>34</v>
      </c>
      <c r="C42" s="188">
        <v>0</v>
      </c>
      <c r="D42" s="316"/>
      <c r="E42" s="245"/>
      <c r="F42" s="217"/>
      <c r="G42" s="87"/>
      <c r="H42" s="79"/>
      <c r="I42" s="80"/>
      <c r="J42" s="72"/>
      <c r="K42" s="86"/>
    </row>
    <row r="43" spans="1:11" s="14" customFormat="1" ht="15" customHeight="1">
      <c r="A43" s="342"/>
      <c r="B43" s="23" t="s">
        <v>38</v>
      </c>
      <c r="C43" s="188">
        <v>74</v>
      </c>
      <c r="D43" s="316"/>
      <c r="E43" s="245"/>
      <c r="F43" s="218"/>
      <c r="G43" s="90"/>
      <c r="H43" s="70"/>
      <c r="I43" s="71"/>
      <c r="J43" s="72"/>
      <c r="K43" s="86"/>
    </row>
    <row r="44" spans="1:11" s="14" customFormat="1" ht="15" customHeight="1">
      <c r="A44" s="342"/>
      <c r="B44" s="156" t="s">
        <v>33</v>
      </c>
      <c r="C44" s="195">
        <v>4</v>
      </c>
      <c r="D44" s="323"/>
      <c r="E44" s="252"/>
      <c r="F44" s="219"/>
      <c r="G44" s="90"/>
      <c r="H44" s="70"/>
      <c r="I44" s="71"/>
      <c r="J44" s="72"/>
      <c r="K44" s="86"/>
    </row>
    <row r="45" spans="1:11" s="14" customFormat="1" ht="15" customHeight="1">
      <c r="A45" s="342"/>
      <c r="B45" s="157" t="s">
        <v>32</v>
      </c>
      <c r="C45" s="194">
        <v>62</v>
      </c>
      <c r="D45" s="324"/>
      <c r="E45" s="253"/>
      <c r="F45" s="220"/>
      <c r="G45" s="88"/>
      <c r="H45" s="83"/>
      <c r="I45" s="84"/>
      <c r="J45" s="85"/>
      <c r="K45" s="108"/>
    </row>
    <row r="46" spans="1:11" s="14" customFormat="1" ht="15" customHeight="1">
      <c r="A46" s="342"/>
      <c r="B46" s="55" t="s">
        <v>29</v>
      </c>
      <c r="C46" s="188">
        <v>3</v>
      </c>
      <c r="D46" s="316"/>
      <c r="E46" s="246"/>
      <c r="F46" s="218"/>
      <c r="G46" s="90"/>
      <c r="H46" s="70"/>
      <c r="I46" s="71"/>
      <c r="J46" s="72"/>
      <c r="K46" s="86"/>
    </row>
    <row r="47" spans="1:11" s="14" customFormat="1" ht="15" customHeight="1">
      <c r="A47" s="342"/>
      <c r="B47" s="55" t="s">
        <v>31</v>
      </c>
      <c r="C47" s="189">
        <v>4</v>
      </c>
      <c r="D47" s="317"/>
      <c r="E47" s="246"/>
      <c r="F47" s="218"/>
      <c r="G47" s="90"/>
      <c r="H47" s="70"/>
      <c r="I47" s="71"/>
      <c r="J47" s="72"/>
      <c r="K47" s="86"/>
    </row>
    <row r="48" spans="1:11" s="14" customFormat="1" ht="15" customHeight="1">
      <c r="A48" s="342"/>
      <c r="B48" s="114" t="s">
        <v>9</v>
      </c>
      <c r="C48" s="189">
        <v>0</v>
      </c>
      <c r="D48" s="317"/>
      <c r="E48" s="246"/>
      <c r="F48" s="218"/>
      <c r="G48" s="90"/>
      <c r="H48" s="70"/>
      <c r="I48" s="80"/>
      <c r="J48" s="81"/>
      <c r="K48" s="86"/>
    </row>
    <row r="49" spans="1:11" s="14" customFormat="1" ht="15" customHeight="1" thickBot="1">
      <c r="A49" s="343"/>
      <c r="B49" s="168" t="s">
        <v>2</v>
      </c>
      <c r="C49" s="190">
        <f t="shared" ref="C49:K49" si="7">SUM(C41:C48)</f>
        <v>149</v>
      </c>
      <c r="D49" s="318">
        <f>SUM(D41:D48)</f>
        <v>0</v>
      </c>
      <c r="E49" s="247">
        <f>SUM(E41:E48)</f>
        <v>0</v>
      </c>
      <c r="F49" s="170">
        <f t="shared" si="7"/>
        <v>0</v>
      </c>
      <c r="G49" s="28">
        <f t="shared" si="7"/>
        <v>0</v>
      </c>
      <c r="H49" s="16">
        <f t="shared" si="7"/>
        <v>0</v>
      </c>
      <c r="I49" s="168">
        <f t="shared" si="7"/>
        <v>0</v>
      </c>
      <c r="J49" s="34">
        <f t="shared" si="7"/>
        <v>0</v>
      </c>
      <c r="K49" s="166">
        <f t="shared" si="7"/>
        <v>0</v>
      </c>
    </row>
    <row r="50" spans="1:11" s="17" customFormat="1" ht="15" customHeight="1">
      <c r="A50" s="341" t="s">
        <v>19</v>
      </c>
      <c r="B50" s="112" t="s">
        <v>26</v>
      </c>
      <c r="C50" s="193">
        <v>8</v>
      </c>
      <c r="D50" s="321"/>
      <c r="E50" s="250"/>
      <c r="F50" s="136"/>
      <c r="G50" s="74"/>
      <c r="H50" s="75"/>
      <c r="I50" s="92"/>
      <c r="J50" s="93"/>
      <c r="K50" s="129"/>
    </row>
    <row r="51" spans="1:11" s="17" customFormat="1" ht="15" customHeight="1">
      <c r="A51" s="342"/>
      <c r="B51" s="55" t="s">
        <v>34</v>
      </c>
      <c r="C51" s="189">
        <v>19</v>
      </c>
      <c r="D51" s="317"/>
      <c r="E51" s="246"/>
      <c r="F51" s="137"/>
      <c r="G51" s="69"/>
      <c r="H51" s="70"/>
      <c r="I51" s="94"/>
      <c r="J51" s="95"/>
      <c r="K51" s="86"/>
    </row>
    <row r="52" spans="1:11" s="17" customFormat="1" ht="15" customHeight="1">
      <c r="A52" s="342"/>
      <c r="B52" s="55" t="s">
        <v>38</v>
      </c>
      <c r="C52" s="189">
        <v>111</v>
      </c>
      <c r="D52" s="317"/>
      <c r="E52" s="246"/>
      <c r="F52" s="218"/>
      <c r="G52" s="69"/>
      <c r="H52" s="70"/>
      <c r="I52" s="94"/>
      <c r="J52" s="95"/>
      <c r="K52" s="86"/>
    </row>
    <row r="53" spans="1:11" s="17" customFormat="1" ht="15" customHeight="1">
      <c r="A53" s="342"/>
      <c r="B53" s="104" t="s">
        <v>33</v>
      </c>
      <c r="C53" s="188">
        <v>21</v>
      </c>
      <c r="D53" s="316"/>
      <c r="E53" s="245"/>
      <c r="F53" s="217"/>
      <c r="G53" s="107"/>
      <c r="H53" s="79"/>
      <c r="I53" s="98"/>
      <c r="J53" s="99"/>
      <c r="K53" s="86"/>
    </row>
    <row r="54" spans="1:11" s="17" customFormat="1" ht="15" customHeight="1">
      <c r="A54" s="342"/>
      <c r="B54" s="64" t="s">
        <v>32</v>
      </c>
      <c r="C54" s="196">
        <v>105</v>
      </c>
      <c r="D54" s="325"/>
      <c r="E54" s="254"/>
      <c r="F54" s="221"/>
      <c r="G54" s="111"/>
      <c r="H54" s="38"/>
      <c r="I54" s="100"/>
      <c r="J54" s="101"/>
      <c r="K54" s="108"/>
    </row>
    <row r="55" spans="1:11" s="17" customFormat="1" ht="15" customHeight="1">
      <c r="A55" s="342"/>
      <c r="B55" s="104" t="s">
        <v>29</v>
      </c>
      <c r="C55" s="188">
        <v>28</v>
      </c>
      <c r="D55" s="316"/>
      <c r="E55" s="245"/>
      <c r="F55" s="222"/>
      <c r="G55" s="102"/>
      <c r="H55" s="70"/>
      <c r="I55" s="98"/>
      <c r="J55" s="99"/>
      <c r="K55" s="106"/>
    </row>
    <row r="56" spans="1:11" s="17" customFormat="1" ht="15" customHeight="1">
      <c r="A56" s="342"/>
      <c r="B56" s="64" t="s">
        <v>35</v>
      </c>
      <c r="C56" s="196">
        <v>7</v>
      </c>
      <c r="D56" s="325"/>
      <c r="E56" s="254"/>
      <c r="F56" s="223"/>
      <c r="G56" s="105"/>
      <c r="H56" s="38"/>
      <c r="I56" s="40"/>
      <c r="J56" s="41"/>
      <c r="K56" s="110"/>
    </row>
    <row r="57" spans="1:11" s="17" customFormat="1" ht="15" customHeight="1">
      <c r="A57" s="342"/>
      <c r="B57" s="104" t="s">
        <v>31</v>
      </c>
      <c r="C57" s="188">
        <v>10</v>
      </c>
      <c r="D57" s="316"/>
      <c r="E57" s="245"/>
      <c r="F57" s="73"/>
      <c r="G57" s="102"/>
      <c r="H57" s="70"/>
      <c r="I57" s="94"/>
      <c r="J57" s="95"/>
      <c r="K57" s="86"/>
    </row>
    <row r="58" spans="1:11" s="17" customFormat="1" ht="15" customHeight="1">
      <c r="A58" s="342"/>
      <c r="B58" s="103" t="s">
        <v>9</v>
      </c>
      <c r="C58" s="188">
        <v>0</v>
      </c>
      <c r="D58" s="316"/>
      <c r="E58" s="245"/>
      <c r="F58" s="135"/>
      <c r="G58" s="78"/>
      <c r="H58" s="79"/>
      <c r="I58" s="94"/>
      <c r="J58" s="95"/>
      <c r="K58" s="86"/>
    </row>
    <row r="59" spans="1:11" s="17" customFormat="1" ht="15" customHeight="1" thickBot="1">
      <c r="A59" s="343"/>
      <c r="B59" s="168" t="s">
        <v>2</v>
      </c>
      <c r="C59" s="190">
        <f t="shared" ref="C59:K59" si="8">SUM(C50:C58)</f>
        <v>309</v>
      </c>
      <c r="D59" s="318">
        <f>SUM(D50:D58)</f>
        <v>0</v>
      </c>
      <c r="E59" s="247">
        <f>SUM(E50:E58)</f>
        <v>0</v>
      </c>
      <c r="F59" s="170">
        <f>SUM(F50:F58)</f>
        <v>0</v>
      </c>
      <c r="G59" s="28">
        <f t="shared" si="8"/>
        <v>0</v>
      </c>
      <c r="H59" s="16">
        <f t="shared" si="8"/>
        <v>0</v>
      </c>
      <c r="I59" s="168">
        <f t="shared" si="8"/>
        <v>0</v>
      </c>
      <c r="J59" s="34">
        <f t="shared" si="8"/>
        <v>0</v>
      </c>
      <c r="K59" s="166">
        <f t="shared" si="8"/>
        <v>0</v>
      </c>
    </row>
    <row r="60" spans="1:11" s="14" customFormat="1" ht="15" customHeight="1">
      <c r="A60" s="341" t="s">
        <v>20</v>
      </c>
      <c r="B60" s="112" t="s">
        <v>26</v>
      </c>
      <c r="C60" s="193">
        <v>3</v>
      </c>
      <c r="D60" s="321"/>
      <c r="E60" s="250"/>
      <c r="F60" s="136"/>
      <c r="G60" s="74"/>
      <c r="H60" s="75"/>
      <c r="I60" s="76"/>
      <c r="J60" s="77"/>
      <c r="K60" s="35"/>
    </row>
    <row r="61" spans="1:11" s="14" customFormat="1" ht="15" customHeight="1">
      <c r="A61" s="342"/>
      <c r="B61" s="55" t="s">
        <v>34</v>
      </c>
      <c r="C61" s="189">
        <v>4</v>
      </c>
      <c r="D61" s="317"/>
      <c r="E61" s="246"/>
      <c r="F61" s="137"/>
      <c r="G61" s="69"/>
      <c r="H61" s="70"/>
      <c r="I61" s="71"/>
      <c r="J61" s="72"/>
      <c r="K61" s="86"/>
    </row>
    <row r="62" spans="1:11" s="14" customFormat="1" ht="15" customHeight="1">
      <c r="A62" s="342"/>
      <c r="B62" s="55" t="s">
        <v>38</v>
      </c>
      <c r="C62" s="189">
        <v>152</v>
      </c>
      <c r="D62" s="317"/>
      <c r="E62" s="246"/>
      <c r="F62" s="137"/>
      <c r="G62" s="69"/>
      <c r="H62" s="70"/>
      <c r="I62" s="71"/>
      <c r="J62" s="72"/>
      <c r="K62" s="97"/>
    </row>
    <row r="63" spans="1:11" s="14" customFormat="1" ht="15" customHeight="1">
      <c r="A63" s="342"/>
      <c r="B63" s="55" t="s">
        <v>33</v>
      </c>
      <c r="C63" s="189">
        <v>132</v>
      </c>
      <c r="D63" s="317"/>
      <c r="E63" s="246"/>
      <c r="F63" s="137"/>
      <c r="G63" s="69"/>
      <c r="H63" s="70"/>
      <c r="I63" s="71"/>
      <c r="J63" s="72"/>
      <c r="K63" s="97"/>
    </row>
    <row r="64" spans="1:11" s="14" customFormat="1" ht="15" customHeight="1">
      <c r="A64" s="342"/>
      <c r="B64" s="113" t="s">
        <v>32</v>
      </c>
      <c r="C64" s="194">
        <v>208</v>
      </c>
      <c r="D64" s="322"/>
      <c r="E64" s="251"/>
      <c r="F64" s="134"/>
      <c r="G64" s="82"/>
      <c r="H64" s="83"/>
      <c r="I64" s="84"/>
      <c r="J64" s="85"/>
      <c r="K64" s="96"/>
    </row>
    <row r="65" spans="1:11" s="14" customFormat="1" ht="15" customHeight="1">
      <c r="A65" s="342"/>
      <c r="B65" s="55" t="s">
        <v>29</v>
      </c>
      <c r="C65" s="189">
        <v>50</v>
      </c>
      <c r="D65" s="317"/>
      <c r="E65" s="246"/>
      <c r="F65" s="137"/>
      <c r="G65" s="69"/>
      <c r="H65" s="70"/>
      <c r="I65" s="71"/>
      <c r="J65" s="72"/>
      <c r="K65" s="97"/>
    </row>
    <row r="66" spans="1:11" s="14" customFormat="1" ht="15" customHeight="1">
      <c r="A66" s="342"/>
      <c r="B66" s="113" t="s">
        <v>35</v>
      </c>
      <c r="C66" s="194">
        <v>0</v>
      </c>
      <c r="D66" s="322"/>
      <c r="E66" s="251"/>
      <c r="F66" s="134"/>
      <c r="G66" s="82"/>
      <c r="H66" s="83"/>
      <c r="I66" s="84"/>
      <c r="J66" s="85"/>
      <c r="K66" s="96"/>
    </row>
    <row r="67" spans="1:11" s="14" customFormat="1" ht="15" customHeight="1">
      <c r="A67" s="342"/>
      <c r="B67" s="55" t="s">
        <v>31</v>
      </c>
      <c r="C67" s="189">
        <v>10</v>
      </c>
      <c r="D67" s="317"/>
      <c r="E67" s="246"/>
      <c r="F67" s="137"/>
      <c r="G67" s="69"/>
      <c r="H67" s="70"/>
      <c r="I67" s="71"/>
      <c r="J67" s="72"/>
      <c r="K67" s="97"/>
    </row>
    <row r="68" spans="1:11" s="14" customFormat="1" ht="15" customHeight="1">
      <c r="A68" s="342"/>
      <c r="B68" s="20" t="s">
        <v>9</v>
      </c>
      <c r="C68" s="189">
        <v>1</v>
      </c>
      <c r="D68" s="323"/>
      <c r="E68" s="252"/>
      <c r="F68" s="224"/>
      <c r="G68" s="102"/>
      <c r="H68" s="79"/>
      <c r="I68" s="80"/>
      <c r="J68" s="81"/>
      <c r="K68" s="86"/>
    </row>
    <row r="69" spans="1:11" s="14" customFormat="1" ht="15" customHeight="1" thickBot="1">
      <c r="A69" s="343"/>
      <c r="B69" s="132" t="s">
        <v>2</v>
      </c>
      <c r="C69" s="190">
        <f t="shared" ref="C69:K69" si="9">SUM(C60:C68)</f>
        <v>560</v>
      </c>
      <c r="D69" s="318">
        <f>SUM(D60:D68)</f>
        <v>0</v>
      </c>
      <c r="E69" s="255">
        <f>SUM(E60:E68)</f>
        <v>0</v>
      </c>
      <c r="F69" s="155">
        <f t="shared" si="9"/>
        <v>0</v>
      </c>
      <c r="G69" s="28">
        <f t="shared" si="9"/>
        <v>0</v>
      </c>
      <c r="H69" s="22">
        <f t="shared" si="9"/>
        <v>0</v>
      </c>
      <c r="I69" s="168">
        <f t="shared" si="9"/>
        <v>0</v>
      </c>
      <c r="J69" s="34">
        <f t="shared" si="9"/>
        <v>0</v>
      </c>
      <c r="K69" s="166">
        <f t="shared" si="9"/>
        <v>0</v>
      </c>
    </row>
    <row r="70" spans="1:11" s="14" customFormat="1" ht="15" customHeight="1">
      <c r="A70" s="341" t="s">
        <v>21</v>
      </c>
      <c r="B70" s="112" t="s">
        <v>26</v>
      </c>
      <c r="C70" s="193">
        <v>9</v>
      </c>
      <c r="D70" s="321"/>
      <c r="E70" s="250"/>
      <c r="F70" s="136"/>
      <c r="G70" s="74"/>
      <c r="H70" s="75"/>
      <c r="I70" s="76"/>
      <c r="J70" s="77"/>
      <c r="K70" s="35"/>
    </row>
    <row r="71" spans="1:11" s="14" customFormat="1" ht="15" customHeight="1">
      <c r="A71" s="342"/>
      <c r="B71" s="55" t="s">
        <v>34</v>
      </c>
      <c r="C71" s="189">
        <v>60</v>
      </c>
      <c r="D71" s="317"/>
      <c r="E71" s="246"/>
      <c r="F71" s="137"/>
      <c r="G71" s="69"/>
      <c r="H71" s="70"/>
      <c r="I71" s="71"/>
      <c r="J71" s="72"/>
      <c r="K71" s="86"/>
    </row>
    <row r="72" spans="1:11" s="14" customFormat="1" ht="15" customHeight="1">
      <c r="A72" s="342"/>
      <c r="B72" s="104" t="s">
        <v>38</v>
      </c>
      <c r="C72" s="188">
        <v>78</v>
      </c>
      <c r="D72" s="316"/>
      <c r="E72" s="245"/>
      <c r="F72" s="135"/>
      <c r="G72" s="78"/>
      <c r="H72" s="79"/>
      <c r="I72" s="80"/>
      <c r="J72" s="81"/>
      <c r="K72" s="86"/>
    </row>
    <row r="73" spans="1:11" s="14" customFormat="1" ht="15" customHeight="1">
      <c r="A73" s="342"/>
      <c r="B73" s="55" t="s">
        <v>33</v>
      </c>
      <c r="C73" s="189">
        <v>92</v>
      </c>
      <c r="D73" s="317"/>
      <c r="E73" s="246"/>
      <c r="F73" s="137"/>
      <c r="G73" s="69"/>
      <c r="H73" s="70"/>
      <c r="I73" s="71"/>
      <c r="J73" s="72"/>
      <c r="K73" s="86"/>
    </row>
    <row r="74" spans="1:11" s="14" customFormat="1" ht="15" customHeight="1">
      <c r="A74" s="342"/>
      <c r="B74" s="113" t="s">
        <v>32</v>
      </c>
      <c r="C74" s="194">
        <v>286</v>
      </c>
      <c r="D74" s="322"/>
      <c r="E74" s="256"/>
      <c r="F74" s="134"/>
      <c r="G74" s="82"/>
      <c r="H74" s="83"/>
      <c r="I74" s="84"/>
      <c r="J74" s="85"/>
      <c r="K74" s="108"/>
    </row>
    <row r="75" spans="1:11" s="14" customFormat="1" ht="15" customHeight="1">
      <c r="A75" s="342"/>
      <c r="B75" s="55" t="s">
        <v>29</v>
      </c>
      <c r="C75" s="189">
        <v>61</v>
      </c>
      <c r="D75" s="317"/>
      <c r="E75" s="246"/>
      <c r="F75" s="137"/>
      <c r="G75" s="69"/>
      <c r="H75" s="70"/>
      <c r="I75" s="71"/>
      <c r="J75" s="72"/>
      <c r="K75" s="86"/>
    </row>
    <row r="76" spans="1:11" s="14" customFormat="1" ht="15" customHeight="1">
      <c r="A76" s="342"/>
      <c r="B76" s="113" t="s">
        <v>35</v>
      </c>
      <c r="C76" s="194">
        <v>38</v>
      </c>
      <c r="D76" s="322"/>
      <c r="E76" s="251"/>
      <c r="F76" s="134"/>
      <c r="G76" s="82"/>
      <c r="H76" s="83"/>
      <c r="I76" s="84"/>
      <c r="J76" s="85"/>
      <c r="K76" s="108"/>
    </row>
    <row r="77" spans="1:11" s="14" customFormat="1" ht="15" customHeight="1">
      <c r="A77" s="342"/>
      <c r="B77" s="55" t="s">
        <v>31</v>
      </c>
      <c r="C77" s="189">
        <v>10</v>
      </c>
      <c r="D77" s="317"/>
      <c r="E77" s="246"/>
      <c r="F77" s="137"/>
      <c r="G77" s="69"/>
      <c r="H77" s="70"/>
      <c r="I77" s="71"/>
      <c r="J77" s="72"/>
      <c r="K77" s="36"/>
    </row>
    <row r="78" spans="1:11" s="14" customFormat="1" ht="15" customHeight="1">
      <c r="A78" s="342"/>
      <c r="B78" s="114" t="s">
        <v>9</v>
      </c>
      <c r="C78" s="189">
        <v>0</v>
      </c>
      <c r="D78" s="317"/>
      <c r="E78" s="246"/>
      <c r="F78" s="137"/>
      <c r="G78" s="69"/>
      <c r="H78" s="70"/>
      <c r="I78" s="71"/>
      <c r="J78" s="72"/>
      <c r="K78" s="86"/>
    </row>
    <row r="79" spans="1:11" s="14" customFormat="1" ht="15" customHeight="1" thickBot="1">
      <c r="A79" s="343"/>
      <c r="B79" s="168" t="s">
        <v>2</v>
      </c>
      <c r="C79" s="190">
        <f t="shared" ref="C79:K79" si="10">SUM(C70:C78)</f>
        <v>634</v>
      </c>
      <c r="D79" s="318">
        <f>SUM(D70:D78)</f>
        <v>0</v>
      </c>
      <c r="E79" s="247">
        <f>SUM(E70:E78)</f>
        <v>0</v>
      </c>
      <c r="F79" s="170">
        <f t="shared" si="10"/>
        <v>0</v>
      </c>
      <c r="G79" s="28">
        <f t="shared" si="10"/>
        <v>0</v>
      </c>
      <c r="H79" s="16">
        <f t="shared" si="10"/>
        <v>0</v>
      </c>
      <c r="I79" s="168">
        <f t="shared" si="10"/>
        <v>0</v>
      </c>
      <c r="J79" s="34">
        <f t="shared" si="10"/>
        <v>0</v>
      </c>
      <c r="K79" s="166">
        <f t="shared" si="10"/>
        <v>0</v>
      </c>
    </row>
    <row r="80" spans="1:11" s="14" customFormat="1" ht="15" customHeight="1">
      <c r="A80" s="341" t="s">
        <v>22</v>
      </c>
      <c r="B80" s="112" t="s">
        <v>26</v>
      </c>
      <c r="C80" s="193">
        <v>24</v>
      </c>
      <c r="D80" s="321"/>
      <c r="E80" s="250"/>
      <c r="F80" s="136"/>
      <c r="G80" s="74"/>
      <c r="H80" s="75"/>
      <c r="I80" s="76"/>
      <c r="J80" s="77"/>
      <c r="K80" s="35"/>
    </row>
    <row r="81" spans="1:11" s="14" customFormat="1" ht="15" customHeight="1">
      <c r="A81" s="342"/>
      <c r="B81" s="55" t="s">
        <v>34</v>
      </c>
      <c r="C81" s="189">
        <v>138</v>
      </c>
      <c r="D81" s="317"/>
      <c r="E81" s="246"/>
      <c r="F81" s="137"/>
      <c r="G81" s="69"/>
      <c r="H81" s="70"/>
      <c r="I81" s="71"/>
      <c r="J81" s="72"/>
      <c r="K81" s="86"/>
    </row>
    <row r="82" spans="1:11" s="14" customFormat="1" ht="15" customHeight="1">
      <c r="A82" s="342"/>
      <c r="B82" s="55" t="s">
        <v>38</v>
      </c>
      <c r="C82" s="189">
        <v>87</v>
      </c>
      <c r="D82" s="317"/>
      <c r="E82" s="246"/>
      <c r="F82" s="137"/>
      <c r="G82" s="69"/>
      <c r="H82" s="70"/>
      <c r="I82" s="71"/>
      <c r="J82" s="72"/>
      <c r="K82" s="86"/>
    </row>
    <row r="83" spans="1:11" s="14" customFormat="1" ht="15" customHeight="1">
      <c r="A83" s="342"/>
      <c r="B83" s="55" t="s">
        <v>33</v>
      </c>
      <c r="C83" s="189">
        <v>18</v>
      </c>
      <c r="D83" s="317"/>
      <c r="E83" s="246"/>
      <c r="F83" s="144"/>
      <c r="G83" s="58"/>
      <c r="H83" s="70"/>
      <c r="I83" s="71"/>
      <c r="J83" s="72"/>
      <c r="K83" s="86"/>
    </row>
    <row r="84" spans="1:11" s="14" customFormat="1" ht="15" customHeight="1">
      <c r="A84" s="342"/>
      <c r="B84" s="113" t="s">
        <v>32</v>
      </c>
      <c r="C84" s="194">
        <v>219</v>
      </c>
      <c r="D84" s="322"/>
      <c r="E84" s="251"/>
      <c r="F84" s="225"/>
      <c r="G84" s="130"/>
      <c r="H84" s="83"/>
      <c r="I84" s="84"/>
      <c r="J84" s="85"/>
      <c r="K84" s="96"/>
    </row>
    <row r="85" spans="1:11" s="14" customFormat="1" ht="15" customHeight="1">
      <c r="A85" s="342"/>
      <c r="B85" s="55" t="s">
        <v>29</v>
      </c>
      <c r="C85" s="189">
        <v>24</v>
      </c>
      <c r="D85" s="317"/>
      <c r="E85" s="246"/>
      <c r="F85" s="144"/>
      <c r="G85" s="58"/>
      <c r="H85" s="70"/>
      <c r="I85" s="71"/>
      <c r="J85" s="72"/>
      <c r="K85" s="97"/>
    </row>
    <row r="86" spans="1:11" s="14" customFormat="1" ht="15" customHeight="1">
      <c r="A86" s="342"/>
      <c r="B86" s="37" t="s">
        <v>35</v>
      </c>
      <c r="C86" s="194">
        <v>5</v>
      </c>
      <c r="D86" s="322"/>
      <c r="E86" s="251"/>
      <c r="F86" s="225"/>
      <c r="G86" s="131"/>
      <c r="H86" s="83"/>
      <c r="I86" s="84"/>
      <c r="J86" s="85"/>
      <c r="K86" s="108"/>
    </row>
    <row r="87" spans="1:11" s="14" customFormat="1" ht="15" customHeight="1">
      <c r="A87" s="342"/>
      <c r="B87" s="104" t="s">
        <v>31</v>
      </c>
      <c r="C87" s="189">
        <v>5</v>
      </c>
      <c r="D87" s="316"/>
      <c r="E87" s="245"/>
      <c r="F87" s="144"/>
      <c r="G87" s="58"/>
      <c r="H87" s="70"/>
      <c r="I87" s="71"/>
      <c r="J87" s="72"/>
      <c r="K87" s="97"/>
    </row>
    <row r="88" spans="1:11" s="14" customFormat="1" ht="15" customHeight="1">
      <c r="A88" s="342"/>
      <c r="B88" s="20" t="s">
        <v>9</v>
      </c>
      <c r="C88" s="189">
        <v>0</v>
      </c>
      <c r="D88" s="317"/>
      <c r="E88" s="246"/>
      <c r="F88" s="144"/>
      <c r="G88" s="58"/>
      <c r="H88" s="70"/>
      <c r="I88" s="71"/>
      <c r="J88" s="72"/>
      <c r="K88" s="97"/>
    </row>
    <row r="89" spans="1:11" s="14" customFormat="1" ht="15" customHeight="1" thickBot="1">
      <c r="A89" s="343"/>
      <c r="B89" s="132" t="s">
        <v>2</v>
      </c>
      <c r="C89" s="190">
        <f t="shared" ref="C89:K89" si="11">SUM(C80:C88)</f>
        <v>520</v>
      </c>
      <c r="D89" s="318">
        <f>SUM(D80:D88)</f>
        <v>0</v>
      </c>
      <c r="E89" s="247">
        <f>SUM(E80:E88)</f>
        <v>0</v>
      </c>
      <c r="F89" s="170">
        <f>SUM(F80:F88)</f>
        <v>0</v>
      </c>
      <c r="G89" s="28">
        <f t="shared" si="11"/>
        <v>0</v>
      </c>
      <c r="H89" s="16">
        <f t="shared" si="11"/>
        <v>0</v>
      </c>
      <c r="I89" s="168">
        <f t="shared" si="11"/>
        <v>0</v>
      </c>
      <c r="J89" s="34">
        <f t="shared" si="11"/>
        <v>0</v>
      </c>
      <c r="K89" s="152">
        <f t="shared" si="11"/>
        <v>0</v>
      </c>
    </row>
    <row r="90" spans="1:11" s="14" customFormat="1" ht="15" customHeight="1">
      <c r="A90" s="341" t="s">
        <v>23</v>
      </c>
      <c r="B90" s="112" t="s">
        <v>26</v>
      </c>
      <c r="C90" s="193">
        <v>4</v>
      </c>
      <c r="D90" s="321"/>
      <c r="E90" s="250"/>
      <c r="F90" s="226"/>
      <c r="G90" s="21"/>
      <c r="H90" s="13"/>
      <c r="I90" s="76"/>
      <c r="J90" s="77"/>
      <c r="K90" s="129"/>
    </row>
    <row r="91" spans="1:11" s="14" customFormat="1" ht="15" customHeight="1">
      <c r="A91" s="342"/>
      <c r="B91" s="104" t="s">
        <v>34</v>
      </c>
      <c r="C91" s="188">
        <v>5</v>
      </c>
      <c r="D91" s="316"/>
      <c r="E91" s="245"/>
      <c r="F91" s="227"/>
      <c r="G91" s="102"/>
      <c r="H91" s="70"/>
      <c r="I91" s="71"/>
      <c r="J91" s="72"/>
      <c r="K91" s="86"/>
    </row>
    <row r="92" spans="1:11" s="14" customFormat="1" ht="15" customHeight="1">
      <c r="A92" s="342"/>
      <c r="B92" s="55" t="s">
        <v>38</v>
      </c>
      <c r="C92" s="189">
        <v>176</v>
      </c>
      <c r="D92" s="316"/>
      <c r="E92" s="245"/>
      <c r="F92" s="73"/>
      <c r="G92" s="69"/>
      <c r="H92" s="70"/>
      <c r="I92" s="71"/>
      <c r="J92" s="72"/>
      <c r="K92" s="86"/>
    </row>
    <row r="93" spans="1:11" s="14" customFormat="1" ht="15" customHeight="1">
      <c r="A93" s="342"/>
      <c r="B93" s="55" t="s">
        <v>33</v>
      </c>
      <c r="C93" s="188">
        <v>18</v>
      </c>
      <c r="D93" s="316"/>
      <c r="E93" s="245"/>
      <c r="F93" s="228"/>
      <c r="G93" s="69"/>
      <c r="H93" s="70"/>
      <c r="I93" s="71"/>
      <c r="J93" s="72"/>
      <c r="K93" s="86"/>
    </row>
    <row r="94" spans="1:11" s="14" customFormat="1" ht="15" customHeight="1">
      <c r="A94" s="342"/>
      <c r="B94" s="64" t="s">
        <v>32</v>
      </c>
      <c r="C94" s="196">
        <v>163</v>
      </c>
      <c r="D94" s="325"/>
      <c r="E94" s="257"/>
      <c r="F94" s="221"/>
      <c r="G94" s="133"/>
      <c r="H94" s="149"/>
      <c r="I94" s="150"/>
      <c r="J94" s="151"/>
      <c r="K94" s="96"/>
    </row>
    <row r="95" spans="1:11" s="14" customFormat="1" ht="15" customHeight="1">
      <c r="A95" s="342"/>
      <c r="B95" s="104" t="s">
        <v>29</v>
      </c>
      <c r="C95" s="188">
        <v>7</v>
      </c>
      <c r="D95" s="316"/>
      <c r="E95" s="245"/>
      <c r="F95" s="229"/>
      <c r="G95" s="102"/>
      <c r="H95" s="70"/>
      <c r="I95" s="71"/>
      <c r="J95" s="72"/>
      <c r="K95" s="86"/>
    </row>
    <row r="96" spans="1:11" s="14" customFormat="1" ht="15" customHeight="1">
      <c r="A96" s="342"/>
      <c r="B96" s="64" t="s">
        <v>35</v>
      </c>
      <c r="C96" s="196">
        <v>0</v>
      </c>
      <c r="D96" s="325"/>
      <c r="E96" s="254">
        <v>0</v>
      </c>
      <c r="F96" s="230"/>
      <c r="G96" s="109"/>
      <c r="H96" s="83"/>
      <c r="I96" s="150"/>
      <c r="J96" s="151"/>
      <c r="K96" s="39"/>
    </row>
    <row r="97" spans="1:11" s="14" customFormat="1" ht="15" customHeight="1">
      <c r="A97" s="342"/>
      <c r="B97" s="104" t="s">
        <v>31</v>
      </c>
      <c r="C97" s="188">
        <v>5</v>
      </c>
      <c r="D97" s="316"/>
      <c r="E97" s="245"/>
      <c r="F97" s="135"/>
      <c r="G97" s="78"/>
      <c r="H97" s="70"/>
      <c r="I97" s="71"/>
      <c r="J97" s="72"/>
      <c r="K97" s="86"/>
    </row>
    <row r="98" spans="1:11" s="14" customFormat="1" ht="15" customHeight="1">
      <c r="A98" s="342"/>
      <c r="B98" s="103" t="s">
        <v>9</v>
      </c>
      <c r="C98" s="188">
        <v>3</v>
      </c>
      <c r="D98" s="316"/>
      <c r="E98" s="246"/>
      <c r="F98" s="135"/>
      <c r="G98" s="78"/>
      <c r="H98" s="70"/>
      <c r="I98" s="71"/>
      <c r="J98" s="72"/>
      <c r="K98" s="86"/>
    </row>
    <row r="99" spans="1:11" s="14" customFormat="1" ht="15" customHeight="1" thickBot="1">
      <c r="A99" s="343"/>
      <c r="B99" s="168" t="s">
        <v>2</v>
      </c>
      <c r="C99" s="190">
        <f t="shared" ref="C99:K99" si="12">SUM(C90:C98)</f>
        <v>381</v>
      </c>
      <c r="D99" s="318">
        <f>SUM(D90:D98)</f>
        <v>0</v>
      </c>
      <c r="E99" s="247">
        <f>SUM(E90:E98)</f>
        <v>0</v>
      </c>
      <c r="F99" s="170">
        <f t="shared" si="12"/>
        <v>0</v>
      </c>
      <c r="G99" s="28">
        <f t="shared" si="12"/>
        <v>0</v>
      </c>
      <c r="H99" s="16">
        <f t="shared" si="12"/>
        <v>0</v>
      </c>
      <c r="I99" s="168">
        <f t="shared" si="12"/>
        <v>0</v>
      </c>
      <c r="J99" s="34">
        <f t="shared" si="12"/>
        <v>0</v>
      </c>
      <c r="K99" s="166">
        <f t="shared" si="12"/>
        <v>0</v>
      </c>
    </row>
    <row r="100" spans="1:11" s="14" customFormat="1" ht="15" customHeight="1">
      <c r="A100" s="341" t="s">
        <v>24</v>
      </c>
      <c r="B100" s="112" t="s">
        <v>26</v>
      </c>
      <c r="C100" s="193">
        <v>13</v>
      </c>
      <c r="D100" s="321"/>
      <c r="E100" s="250"/>
      <c r="F100" s="226"/>
      <c r="G100" s="136"/>
      <c r="H100" s="75"/>
      <c r="I100" s="76"/>
      <c r="J100" s="77"/>
      <c r="K100" s="129"/>
    </row>
    <row r="101" spans="1:11" s="14" customFormat="1" ht="15" customHeight="1">
      <c r="A101" s="342"/>
      <c r="B101" s="55" t="s">
        <v>34</v>
      </c>
      <c r="C101" s="189">
        <v>26</v>
      </c>
      <c r="D101" s="317"/>
      <c r="E101" s="246"/>
      <c r="F101" s="229"/>
      <c r="G101" s="135"/>
      <c r="H101" s="79"/>
      <c r="I101" s="80"/>
      <c r="J101" s="33"/>
      <c r="K101" s="106"/>
    </row>
    <row r="102" spans="1:11" s="14" customFormat="1" ht="15" customHeight="1">
      <c r="A102" s="342"/>
      <c r="B102" s="55" t="s">
        <v>38</v>
      </c>
      <c r="C102" s="189">
        <v>96</v>
      </c>
      <c r="D102" s="317"/>
      <c r="E102" s="246"/>
      <c r="F102" s="229"/>
      <c r="G102" s="135"/>
      <c r="H102" s="79"/>
      <c r="I102" s="80"/>
      <c r="J102" s="72"/>
      <c r="K102" s="97"/>
    </row>
    <row r="103" spans="1:11" s="14" customFormat="1" ht="15" customHeight="1">
      <c r="A103" s="342"/>
      <c r="B103" s="55" t="s">
        <v>33</v>
      </c>
      <c r="C103" s="189">
        <v>5</v>
      </c>
      <c r="D103" s="317"/>
      <c r="E103" s="246"/>
      <c r="F103" s="15"/>
      <c r="G103" s="78"/>
      <c r="H103" s="79"/>
      <c r="I103" s="80"/>
      <c r="J103" s="72"/>
      <c r="K103" s="86"/>
    </row>
    <row r="104" spans="1:11" s="14" customFormat="1" ht="15" customHeight="1">
      <c r="A104" s="342"/>
      <c r="B104" s="37" t="s">
        <v>32</v>
      </c>
      <c r="C104" s="197">
        <v>59</v>
      </c>
      <c r="D104" s="326"/>
      <c r="E104" s="258"/>
      <c r="F104" s="231"/>
      <c r="G104" s="134"/>
      <c r="H104" s="83"/>
      <c r="I104" s="84"/>
      <c r="J104" s="85"/>
      <c r="K104" s="110"/>
    </row>
    <row r="105" spans="1:11" s="14" customFormat="1" ht="15" customHeight="1">
      <c r="A105" s="342"/>
      <c r="B105" s="104" t="s">
        <v>29</v>
      </c>
      <c r="C105" s="188">
        <v>10</v>
      </c>
      <c r="D105" s="316"/>
      <c r="E105" s="245"/>
      <c r="F105" s="229"/>
      <c r="G105" s="135"/>
      <c r="H105" s="79"/>
      <c r="I105" s="80"/>
      <c r="J105" s="72"/>
      <c r="K105" s="86"/>
    </row>
    <row r="106" spans="1:11" s="14" customFormat="1" ht="15" customHeight="1">
      <c r="A106" s="342"/>
      <c r="B106" s="55" t="s">
        <v>31</v>
      </c>
      <c r="C106" s="189">
        <v>7</v>
      </c>
      <c r="D106" s="317"/>
      <c r="E106" s="246"/>
      <c r="F106" s="73"/>
      <c r="G106" s="137"/>
      <c r="H106" s="70"/>
      <c r="I106" s="71"/>
      <c r="J106" s="72"/>
      <c r="K106" s="86"/>
    </row>
    <row r="107" spans="1:11" s="14" customFormat="1" ht="15" customHeight="1">
      <c r="A107" s="342"/>
      <c r="B107" s="114" t="s">
        <v>9</v>
      </c>
      <c r="C107" s="189">
        <v>2</v>
      </c>
      <c r="D107" s="317"/>
      <c r="E107" s="246"/>
      <c r="F107" s="73"/>
      <c r="G107" s="69"/>
      <c r="H107" s="70"/>
      <c r="I107" s="71"/>
      <c r="J107" s="72"/>
      <c r="K107" s="97"/>
    </row>
    <row r="108" spans="1:11" s="14" customFormat="1" ht="15" customHeight="1" thickBot="1">
      <c r="A108" s="343"/>
      <c r="B108" s="168" t="s">
        <v>2</v>
      </c>
      <c r="C108" s="190">
        <f t="shared" ref="C108:K108" si="13">SUM(C100:C107)</f>
        <v>218</v>
      </c>
      <c r="D108" s="318">
        <f>SUM(D100:D107)</f>
        <v>0</v>
      </c>
      <c r="E108" s="247">
        <f>SUM(E100:E107)</f>
        <v>0</v>
      </c>
      <c r="F108" s="170">
        <f t="shared" si="13"/>
        <v>0</v>
      </c>
      <c r="G108" s="28">
        <f t="shared" si="13"/>
        <v>0</v>
      </c>
      <c r="H108" s="16">
        <f t="shared" si="13"/>
        <v>0</v>
      </c>
      <c r="I108" s="168">
        <f t="shared" si="13"/>
        <v>0</v>
      </c>
      <c r="J108" s="34">
        <f t="shared" si="13"/>
        <v>0</v>
      </c>
      <c r="K108" s="166">
        <f t="shared" si="13"/>
        <v>0</v>
      </c>
    </row>
    <row r="109" spans="1:11" s="14" customFormat="1" ht="15" customHeight="1">
      <c r="A109" s="341" t="s">
        <v>25</v>
      </c>
      <c r="B109" s="112" t="s">
        <v>27</v>
      </c>
      <c r="C109" s="193">
        <v>29</v>
      </c>
      <c r="D109" s="321"/>
      <c r="E109" s="250"/>
      <c r="F109" s="136"/>
      <c r="G109" s="74"/>
      <c r="H109" s="75"/>
      <c r="I109" s="76"/>
      <c r="J109" s="77"/>
      <c r="K109" s="129"/>
    </row>
    <row r="110" spans="1:11" s="14" customFormat="1" ht="15" customHeight="1">
      <c r="A110" s="342"/>
      <c r="B110" s="55" t="s">
        <v>33</v>
      </c>
      <c r="C110" s="189">
        <v>1</v>
      </c>
      <c r="D110" s="317"/>
      <c r="E110" s="246"/>
      <c r="F110" s="137"/>
      <c r="G110" s="69"/>
      <c r="H110" s="70"/>
      <c r="I110" s="71"/>
      <c r="J110" s="72"/>
      <c r="K110" s="36"/>
    </row>
    <row r="111" spans="1:11" s="14" customFormat="1" ht="15" customHeight="1">
      <c r="A111" s="342"/>
      <c r="B111" s="113" t="s">
        <v>32</v>
      </c>
      <c r="C111" s="194">
        <v>20</v>
      </c>
      <c r="D111" s="322"/>
      <c r="E111" s="251"/>
      <c r="F111" s="231"/>
      <c r="G111" s="82"/>
      <c r="H111" s="83"/>
      <c r="I111" s="84"/>
      <c r="J111" s="85"/>
      <c r="K111" s="108"/>
    </row>
    <row r="112" spans="1:11" s="14" customFormat="1" ht="15" customHeight="1">
      <c r="A112" s="342"/>
      <c r="B112" s="55" t="s">
        <v>29</v>
      </c>
      <c r="C112" s="189">
        <v>6</v>
      </c>
      <c r="D112" s="317"/>
      <c r="E112" s="246"/>
      <c r="F112" s="137"/>
      <c r="G112" s="69"/>
      <c r="H112" s="70"/>
      <c r="I112" s="71"/>
      <c r="J112" s="72"/>
      <c r="K112" s="86"/>
    </row>
    <row r="113" spans="1:11" s="14" customFormat="1" ht="15" customHeight="1">
      <c r="A113" s="342"/>
      <c r="B113" s="104" t="s">
        <v>31</v>
      </c>
      <c r="C113" s="188">
        <v>1</v>
      </c>
      <c r="D113" s="316"/>
      <c r="E113" s="245"/>
      <c r="F113" s="135"/>
      <c r="G113" s="78"/>
      <c r="H113" s="79"/>
      <c r="I113" s="80"/>
      <c r="J113" s="33"/>
      <c r="K113" s="86"/>
    </row>
    <row r="114" spans="1:11" s="14" customFormat="1" ht="15" customHeight="1">
      <c r="A114" s="342"/>
      <c r="B114" s="104" t="s">
        <v>9</v>
      </c>
      <c r="C114" s="188">
        <v>1</v>
      </c>
      <c r="D114" s="316"/>
      <c r="E114" s="245"/>
      <c r="F114" s="135"/>
      <c r="G114" s="78"/>
      <c r="H114" s="79"/>
      <c r="I114" s="71"/>
      <c r="J114" s="73"/>
      <c r="K114" s="86"/>
    </row>
    <row r="115" spans="1:11" s="14" customFormat="1" ht="15" customHeight="1" thickBot="1">
      <c r="A115" s="343"/>
      <c r="B115" s="168" t="s">
        <v>2</v>
      </c>
      <c r="C115" s="190">
        <f t="shared" ref="C115:K115" si="14">SUM(C109:C114)</f>
        <v>58</v>
      </c>
      <c r="D115" s="318">
        <f>SUM(D109:D114)</f>
        <v>0</v>
      </c>
      <c r="E115" s="247">
        <f>SUM(E109:E114)</f>
        <v>0</v>
      </c>
      <c r="F115" s="170">
        <f t="shared" si="14"/>
        <v>0</v>
      </c>
      <c r="G115" s="28">
        <f t="shared" si="14"/>
        <v>0</v>
      </c>
      <c r="H115" s="16">
        <f t="shared" si="14"/>
        <v>0</v>
      </c>
      <c r="I115" s="168">
        <f t="shared" si="14"/>
        <v>0</v>
      </c>
      <c r="J115" s="155">
        <f t="shared" si="14"/>
        <v>0</v>
      </c>
      <c r="K115" s="152">
        <f t="shared" si="14"/>
        <v>0</v>
      </c>
    </row>
    <row r="116" spans="1:11" s="14" customFormat="1" ht="15" customHeight="1">
      <c r="A116" s="338" t="s">
        <v>5</v>
      </c>
      <c r="B116" s="112" t="s">
        <v>26</v>
      </c>
      <c r="C116" s="198">
        <f>C50+C60+C70+C80+C90+C100+C41</f>
        <v>63</v>
      </c>
      <c r="D116" s="321"/>
      <c r="E116" s="250"/>
      <c r="F116" s="209"/>
      <c r="G116" s="147"/>
      <c r="H116" s="75"/>
      <c r="I116" s="92"/>
      <c r="J116" s="148"/>
      <c r="K116" s="171"/>
    </row>
    <row r="117" spans="1:11" s="14" customFormat="1" ht="15" customHeight="1">
      <c r="A117" s="339"/>
      <c r="B117" s="23" t="s">
        <v>34</v>
      </c>
      <c r="C117" s="189">
        <f>C20+C31+C42+C51+C61+C71+C81+C91+C101</f>
        <v>262</v>
      </c>
      <c r="D117" s="317"/>
      <c r="E117" s="246"/>
      <c r="F117" s="144"/>
      <c r="G117" s="146"/>
      <c r="H117" s="70"/>
      <c r="I117" s="94"/>
      <c r="J117" s="145"/>
      <c r="K117" s="172"/>
    </row>
    <row r="118" spans="1:11" s="14" customFormat="1" ht="15" customHeight="1">
      <c r="A118" s="339"/>
      <c r="B118" s="55" t="s">
        <v>36</v>
      </c>
      <c r="C118" s="199">
        <f>C32</f>
        <v>1</v>
      </c>
      <c r="D118" s="316"/>
      <c r="E118" s="245"/>
      <c r="F118" s="138"/>
      <c r="G118" s="146"/>
      <c r="H118" s="70"/>
      <c r="I118" s="94"/>
      <c r="J118" s="145"/>
      <c r="K118" s="172"/>
    </row>
    <row r="119" spans="1:11" s="14" customFormat="1" ht="15" customHeight="1">
      <c r="A119" s="339"/>
      <c r="B119" s="55" t="s">
        <v>38</v>
      </c>
      <c r="C119" s="200">
        <f t="shared" ref="C119:K119" si="15">C10+C14+C19+C23+C27+C33+C43+C52+C62+C72+C82+C92+C102+C109</f>
        <v>1093</v>
      </c>
      <c r="D119" s="317"/>
      <c r="E119" s="246"/>
      <c r="F119" s="232"/>
      <c r="G119" s="178"/>
      <c r="H119" s="70"/>
      <c r="I119" s="94"/>
      <c r="J119" s="140"/>
      <c r="K119" s="173"/>
    </row>
    <row r="120" spans="1:11" s="14" customFormat="1" ht="15" customHeight="1">
      <c r="A120" s="339"/>
      <c r="B120" s="104" t="s">
        <v>33</v>
      </c>
      <c r="C120" s="199">
        <f>C15+C34+C44+C53+C63+C73+C83+C93+C103+C110</f>
        <v>349</v>
      </c>
      <c r="D120" s="316"/>
      <c r="E120" s="245"/>
      <c r="F120" s="138"/>
      <c r="G120" s="139"/>
      <c r="H120" s="79"/>
      <c r="I120" s="94"/>
      <c r="J120" s="140"/>
      <c r="K120" s="174"/>
    </row>
    <row r="121" spans="1:11" s="14" customFormat="1" ht="15" customHeight="1">
      <c r="A121" s="339"/>
      <c r="B121" s="37" t="s">
        <v>32</v>
      </c>
      <c r="C121" s="201">
        <f>C7+C13+C18+C26+C35+C45+C54+C64+C74+C84+C94+C104+C111</f>
        <v>1357</v>
      </c>
      <c r="D121" s="326"/>
      <c r="E121" s="258">
        <f>SUM(E13,E18,E7,E26,E35,E45,E54,E64,E74,E84,E94,E104,E111)</f>
        <v>0</v>
      </c>
      <c r="F121" s="233"/>
      <c r="G121" s="142"/>
      <c r="H121" s="149"/>
      <c r="I121" s="154"/>
      <c r="J121" s="143"/>
      <c r="K121" s="141"/>
    </row>
    <row r="122" spans="1:11" s="14" customFormat="1" ht="15" customHeight="1">
      <c r="A122" s="339"/>
      <c r="B122" s="55" t="s">
        <v>29</v>
      </c>
      <c r="C122" s="199">
        <f>C29+C36+C46+C55+C65+C75+C85+C95+C105+C112</f>
        <v>214</v>
      </c>
      <c r="D122" s="316"/>
      <c r="E122" s="245"/>
      <c r="F122" s="138"/>
      <c r="G122" s="139"/>
      <c r="H122" s="79"/>
      <c r="I122" s="98"/>
      <c r="J122" s="145"/>
      <c r="K122" s="172"/>
    </row>
    <row r="123" spans="1:11" s="14" customFormat="1" ht="15" customHeight="1">
      <c r="A123" s="339"/>
      <c r="B123" s="64" t="s">
        <v>35</v>
      </c>
      <c r="C123" s="202">
        <f>C28+C37+C56+C66+C76+C86+C96</f>
        <v>59</v>
      </c>
      <c r="D123" s="325"/>
      <c r="E123" s="254">
        <f>SUM(E28,E37,E56,E66,E76,E86,E96)</f>
        <v>0</v>
      </c>
      <c r="F123" s="234"/>
      <c r="G123" s="142"/>
      <c r="H123" s="83"/>
      <c r="I123" s="154"/>
      <c r="J123" s="143"/>
      <c r="K123" s="141"/>
    </row>
    <row r="124" spans="1:11" s="14" customFormat="1" ht="15" customHeight="1">
      <c r="A124" s="339"/>
      <c r="B124" s="55" t="s">
        <v>31</v>
      </c>
      <c r="C124" s="200">
        <f>C11+C16+C21+C38+C47+C57+C67+C77+C87+C97+C106+C113</f>
        <v>85</v>
      </c>
      <c r="D124" s="317"/>
      <c r="E124" s="246"/>
      <c r="F124" s="144"/>
      <c r="G124" s="146"/>
      <c r="H124" s="70"/>
      <c r="I124" s="94"/>
      <c r="J124" s="145"/>
      <c r="K124" s="172"/>
    </row>
    <row r="125" spans="1:11" s="14" customFormat="1" ht="15" customHeight="1">
      <c r="A125" s="339"/>
      <c r="B125" s="114" t="s">
        <v>9</v>
      </c>
      <c r="C125" s="203">
        <f>C24+C39+C48+C58+C68+C78+C88+C98+C107+C114</f>
        <v>10</v>
      </c>
      <c r="D125" s="323"/>
      <c r="E125" s="246"/>
      <c r="F125" s="144"/>
      <c r="G125" s="146"/>
      <c r="H125" s="70"/>
      <c r="I125" s="94"/>
      <c r="J125" s="145"/>
      <c r="K125" s="172"/>
    </row>
    <row r="126" spans="1:11" ht="15" customHeight="1" thickBot="1">
      <c r="A126" s="340"/>
      <c r="B126" s="169" t="s">
        <v>3</v>
      </c>
      <c r="C126" s="204">
        <f t="shared" ref="C126:K126" si="16">SUM(C116:C125)</f>
        <v>3493</v>
      </c>
      <c r="D126" s="327">
        <f>SUM(D116:D125)</f>
        <v>0</v>
      </c>
      <c r="E126" s="259">
        <f>SUM(E116:E125)</f>
        <v>0</v>
      </c>
      <c r="F126" s="176">
        <f t="shared" si="16"/>
        <v>0</v>
      </c>
      <c r="G126" s="177">
        <f t="shared" si="16"/>
        <v>0</v>
      </c>
      <c r="H126" s="158">
        <f t="shared" si="16"/>
        <v>0</v>
      </c>
      <c r="I126" s="12">
        <f t="shared" si="16"/>
        <v>0</v>
      </c>
      <c r="J126" s="153">
        <f t="shared" si="16"/>
        <v>0</v>
      </c>
      <c r="K126" s="161">
        <f t="shared" si="16"/>
        <v>0</v>
      </c>
    </row>
    <row r="127" spans="1:11">
      <c r="A127" s="4"/>
    </row>
    <row r="128" spans="1:11">
      <c r="A128" s="4"/>
    </row>
    <row r="129" spans="6:6">
      <c r="F129" s="334"/>
    </row>
    <row r="130" spans="6:6">
      <c r="F130" s="336"/>
    </row>
    <row r="131" spans="6:6">
      <c r="F131" s="24"/>
    </row>
    <row r="135" spans="6:6">
      <c r="F135" s="24"/>
    </row>
  </sheetData>
  <autoFilter ref="A6:K6" xr:uid="{00000000-0009-0000-0000-000000000000}"/>
  <mergeCells count="19">
    <mergeCell ref="A116:A126"/>
    <mergeCell ref="A60:A69"/>
    <mergeCell ref="A70:A79"/>
    <mergeCell ref="A80:A89"/>
    <mergeCell ref="A90:A99"/>
    <mergeCell ref="A100:A108"/>
    <mergeCell ref="A109:A115"/>
    <mergeCell ref="A18:A22"/>
    <mergeCell ref="A23:A25"/>
    <mergeCell ref="A26:A30"/>
    <mergeCell ref="A31:A40"/>
    <mergeCell ref="A41:A49"/>
    <mergeCell ref="A50:A59"/>
    <mergeCell ref="A1:K1"/>
    <mergeCell ref="F3:K3"/>
    <mergeCell ref="H4:J4"/>
    <mergeCell ref="A7:A9"/>
    <mergeCell ref="A10:A12"/>
    <mergeCell ref="A13:A17"/>
  </mergeCells>
  <phoneticPr fontId="2" type="noConversion"/>
  <pageMargins left="0.7" right="0.7" top="0.75" bottom="0.75" header="0.3" footer="0.3"/>
  <pageSetup paperSize="8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9E2E6-2E2D-4CEB-B7AB-CD523C54DC4F}">
  <dimension ref="A1:J78"/>
  <sheetViews>
    <sheetView zoomScale="85" zoomScaleNormal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34" activeCellId="6" sqref="C10 C14 C18 C22 C26 C30 C34"/>
    </sheetView>
  </sheetViews>
  <sheetFormatPr defaultRowHeight="16.5"/>
  <cols>
    <col min="1" max="1" width="9" style="4"/>
    <col min="2" max="2" width="21" style="4" customWidth="1"/>
    <col min="3" max="4" width="9.625" style="1" customWidth="1"/>
    <col min="5" max="5" width="12.75" style="1" customWidth="1"/>
    <col min="6" max="6" width="8" style="1" customWidth="1"/>
    <col min="7" max="7" width="7.5" style="1" customWidth="1"/>
    <col min="8" max="8" width="9" style="1"/>
    <col min="9" max="16384" width="9" style="5"/>
  </cols>
  <sheetData>
    <row r="1" spans="1:8" ht="27" thickBot="1">
      <c r="A1" s="344" t="s">
        <v>54</v>
      </c>
      <c r="B1" s="345"/>
      <c r="C1" s="345"/>
      <c r="D1" s="345"/>
      <c r="E1" s="345"/>
      <c r="F1" s="345"/>
      <c r="G1" s="346"/>
      <c r="H1" s="346"/>
    </row>
    <row r="4" spans="1:8" ht="17.25" thickBot="1"/>
    <row r="5" spans="1:8">
      <c r="A5" s="272"/>
      <c r="B5" s="272"/>
      <c r="C5" s="298" t="s">
        <v>50</v>
      </c>
      <c r="D5" s="298" t="s">
        <v>51</v>
      </c>
      <c r="E5" s="298"/>
      <c r="F5" s="369"/>
      <c r="G5" s="328"/>
      <c r="H5" s="328"/>
    </row>
    <row r="6" spans="1:8">
      <c r="A6" s="273" t="s">
        <v>0</v>
      </c>
      <c r="B6" s="273" t="s">
        <v>11</v>
      </c>
      <c r="C6" s="296" t="s">
        <v>12</v>
      </c>
      <c r="D6" s="296" t="s">
        <v>52</v>
      </c>
      <c r="E6" s="296" t="s">
        <v>41</v>
      </c>
      <c r="F6" s="377" t="s">
        <v>48</v>
      </c>
      <c r="G6" s="355"/>
      <c r="H6" s="337" t="s">
        <v>10</v>
      </c>
    </row>
    <row r="7" spans="1:8" ht="17.25" thickBot="1">
      <c r="A7" s="271"/>
      <c r="B7" s="271"/>
      <c r="C7" s="294" t="s">
        <v>49</v>
      </c>
      <c r="D7" s="294" t="s">
        <v>49</v>
      </c>
      <c r="E7" s="294" t="s">
        <v>49</v>
      </c>
      <c r="F7" s="297" t="s">
        <v>1</v>
      </c>
      <c r="G7" s="295" t="s">
        <v>4</v>
      </c>
      <c r="H7" s="295"/>
    </row>
    <row r="8" spans="1:8">
      <c r="A8" s="356" t="s">
        <v>47</v>
      </c>
      <c r="B8" s="274" t="s">
        <v>43</v>
      </c>
      <c r="C8" s="298">
        <v>0</v>
      </c>
      <c r="D8" s="298"/>
      <c r="E8" s="298"/>
      <c r="F8" s="369"/>
      <c r="G8" s="373"/>
      <c r="H8" s="328"/>
    </row>
    <row r="9" spans="1:8">
      <c r="A9" s="357"/>
      <c r="B9" s="275" t="s">
        <v>44</v>
      </c>
      <c r="C9" s="299">
        <v>1</v>
      </c>
      <c r="D9" s="299"/>
      <c r="E9" s="299"/>
      <c r="F9" s="27"/>
      <c r="G9" s="374"/>
      <c r="H9" s="329"/>
    </row>
    <row r="10" spans="1:8">
      <c r="A10" s="357"/>
      <c r="B10" s="279" t="s">
        <v>45</v>
      </c>
      <c r="C10" s="300">
        <v>2</v>
      </c>
      <c r="D10" s="300"/>
      <c r="E10" s="300"/>
      <c r="F10" s="370"/>
      <c r="G10" s="375"/>
      <c r="H10" s="330"/>
    </row>
    <row r="11" spans="1:8" ht="17.25" thickBot="1">
      <c r="A11" s="358"/>
      <c r="B11" s="277" t="s">
        <v>2</v>
      </c>
      <c r="C11" s="294">
        <f>SUM(C8:C10)</f>
        <v>3</v>
      </c>
      <c r="D11" s="301">
        <f>SUM(D8:D10)</f>
        <v>0</v>
      </c>
      <c r="E11" s="331">
        <f>SUM(E8:E10)</f>
        <v>0</v>
      </c>
      <c r="F11" s="371">
        <f>SUM(F8:F10)</f>
        <v>0</v>
      </c>
      <c r="G11" s="378">
        <f>SUM(G8:G10)</f>
        <v>0</v>
      </c>
      <c r="H11" s="295"/>
    </row>
    <row r="12" spans="1:8">
      <c r="A12" s="356" t="s">
        <v>28</v>
      </c>
      <c r="B12" s="281" t="s">
        <v>43</v>
      </c>
      <c r="C12" s="298">
        <v>1</v>
      </c>
      <c r="D12" s="298"/>
      <c r="E12" s="298"/>
      <c r="F12" s="369"/>
      <c r="G12" s="373"/>
      <c r="H12" s="328"/>
    </row>
    <row r="13" spans="1:8">
      <c r="A13" s="357"/>
      <c r="B13" s="282" t="s">
        <v>44</v>
      </c>
      <c r="C13" s="299">
        <v>3</v>
      </c>
      <c r="D13" s="299"/>
      <c r="E13" s="299"/>
      <c r="F13" s="27"/>
      <c r="G13" s="374"/>
      <c r="H13" s="329"/>
    </row>
    <row r="14" spans="1:8">
      <c r="A14" s="357"/>
      <c r="B14" s="276" t="s">
        <v>45</v>
      </c>
      <c r="C14" s="299">
        <v>3</v>
      </c>
      <c r="D14" s="299"/>
      <c r="E14" s="299"/>
      <c r="F14" s="27"/>
      <c r="G14" s="374"/>
      <c r="H14" s="329"/>
    </row>
    <row r="15" spans="1:8" ht="17.25" thickBot="1">
      <c r="A15" s="358"/>
      <c r="B15" s="277" t="s">
        <v>2</v>
      </c>
      <c r="C15" s="301">
        <f>SUM(C12:C14)</f>
        <v>7</v>
      </c>
      <c r="D15" s="301">
        <f>SUM(D12:D14)</f>
        <v>0</v>
      </c>
      <c r="E15" s="301">
        <f>SUM(E12:E14)</f>
        <v>0</v>
      </c>
      <c r="F15" s="371">
        <f>SUM(F12:F14)</f>
        <v>0</v>
      </c>
      <c r="G15" s="378">
        <f>SUM(G12:G14)</f>
        <v>0</v>
      </c>
      <c r="H15" s="332"/>
    </row>
    <row r="16" spans="1:8" ht="17.25" thickBot="1">
      <c r="A16" s="359" t="s">
        <v>30</v>
      </c>
      <c r="B16" s="283" t="s">
        <v>43</v>
      </c>
      <c r="C16" s="361">
        <v>6</v>
      </c>
      <c r="D16" s="298"/>
      <c r="E16" s="298"/>
      <c r="F16" s="369"/>
      <c r="G16" s="373"/>
      <c r="H16" s="328"/>
    </row>
    <row r="17" spans="1:10" ht="17.25" thickBot="1">
      <c r="A17" s="360"/>
      <c r="B17" s="284" t="s">
        <v>44</v>
      </c>
      <c r="C17" s="299">
        <v>1</v>
      </c>
      <c r="D17" s="299"/>
      <c r="E17" s="299"/>
      <c r="F17" s="27"/>
      <c r="G17" s="374"/>
      <c r="H17" s="329"/>
      <c r="J17" s="335"/>
    </row>
    <row r="18" spans="1:10">
      <c r="A18" s="360"/>
      <c r="B18" s="285" t="s">
        <v>45</v>
      </c>
      <c r="C18" s="299">
        <v>1</v>
      </c>
      <c r="D18" s="299"/>
      <c r="E18" s="299"/>
      <c r="F18" s="27"/>
      <c r="G18" s="374"/>
      <c r="H18" s="329"/>
    </row>
    <row r="19" spans="1:10" ht="17.25" thickBot="1">
      <c r="A19" s="358"/>
      <c r="B19" s="277" t="s">
        <v>2</v>
      </c>
      <c r="C19" s="301">
        <f>SUM(C16:C18)</f>
        <v>8</v>
      </c>
      <c r="D19" s="301">
        <f>SUM(D16:D18)</f>
        <v>0</v>
      </c>
      <c r="E19" s="301">
        <f>SUM(E16:E18)</f>
        <v>0</v>
      </c>
      <c r="F19" s="371">
        <f>SUM(F16:F18)</f>
        <v>0</v>
      </c>
      <c r="G19" s="378">
        <f>SUM(G16:G18)</f>
        <v>0</v>
      </c>
      <c r="H19" s="332"/>
    </row>
    <row r="20" spans="1:10">
      <c r="A20" s="359" t="s">
        <v>46</v>
      </c>
      <c r="B20" s="283" t="s">
        <v>43</v>
      </c>
      <c r="C20" s="299">
        <v>2</v>
      </c>
      <c r="D20" s="299"/>
      <c r="E20" s="299"/>
      <c r="F20" s="27"/>
      <c r="G20" s="374"/>
      <c r="H20" s="329"/>
    </row>
    <row r="21" spans="1:10">
      <c r="A21" s="360"/>
      <c r="B21" s="284" t="s">
        <v>44</v>
      </c>
      <c r="C21" s="299">
        <v>1</v>
      </c>
      <c r="D21" s="299"/>
      <c r="E21" s="299"/>
      <c r="F21" s="27"/>
      <c r="G21" s="374"/>
      <c r="H21" s="329"/>
    </row>
    <row r="22" spans="1:10">
      <c r="A22" s="360"/>
      <c r="B22" s="286" t="s">
        <v>45</v>
      </c>
      <c r="C22" s="300">
        <v>1</v>
      </c>
      <c r="D22" s="300"/>
      <c r="E22" s="300"/>
      <c r="F22" s="370"/>
      <c r="G22" s="375"/>
      <c r="H22" s="330"/>
    </row>
    <row r="23" spans="1:10" ht="17.25" thickBot="1">
      <c r="A23" s="358"/>
      <c r="B23" s="287" t="s">
        <v>2</v>
      </c>
      <c r="C23" s="294">
        <f>SUM(C20:C22)</f>
        <v>4</v>
      </c>
      <c r="D23" s="294">
        <f>SUM(D20:D22)</f>
        <v>0</v>
      </c>
      <c r="E23" s="294">
        <f>SUM(E20:E22)</f>
        <v>0</v>
      </c>
      <c r="F23" s="372">
        <f>SUM(F20:F22)</f>
        <v>0</v>
      </c>
      <c r="G23" s="376">
        <v>0</v>
      </c>
      <c r="H23" s="295"/>
    </row>
    <row r="24" spans="1:10">
      <c r="A24" s="338" t="s">
        <v>14</v>
      </c>
      <c r="B24" s="280" t="s">
        <v>43</v>
      </c>
      <c r="C24" s="298">
        <v>0</v>
      </c>
      <c r="D24" s="298"/>
      <c r="E24" s="298"/>
      <c r="F24" s="369"/>
      <c r="G24" s="373"/>
      <c r="H24" s="328"/>
    </row>
    <row r="25" spans="1:10">
      <c r="A25" s="339"/>
      <c r="B25" s="288" t="s">
        <v>44</v>
      </c>
      <c r="C25" s="302">
        <v>1</v>
      </c>
      <c r="D25" s="302"/>
      <c r="E25" s="299"/>
      <c r="F25" s="27"/>
      <c r="G25" s="374"/>
      <c r="H25" s="329"/>
    </row>
    <row r="26" spans="1:10">
      <c r="A26" s="339"/>
      <c r="B26" s="278" t="s">
        <v>45</v>
      </c>
      <c r="C26" s="300">
        <v>1</v>
      </c>
      <c r="D26" s="300"/>
      <c r="E26" s="300"/>
      <c r="F26" s="370"/>
      <c r="G26" s="375"/>
      <c r="H26" s="330"/>
    </row>
    <row r="27" spans="1:10" ht="17.25" thickBot="1">
      <c r="A27" s="340"/>
      <c r="B27" s="289" t="s">
        <v>2</v>
      </c>
      <c r="C27" s="294">
        <f>SUM(C24:C26)</f>
        <v>2</v>
      </c>
      <c r="D27" s="294">
        <f>SUM(D24:D26)</f>
        <v>0</v>
      </c>
      <c r="E27" s="294">
        <f>SUM(E24:E26)</f>
        <v>0</v>
      </c>
      <c r="F27" s="372">
        <f>SUM(F24:F26)</f>
        <v>0</v>
      </c>
      <c r="G27" s="376">
        <v>0</v>
      </c>
      <c r="H27" s="295"/>
    </row>
    <row r="28" spans="1:10">
      <c r="A28" s="356" t="s">
        <v>15</v>
      </c>
      <c r="B28" s="281" t="s">
        <v>43</v>
      </c>
      <c r="C28" s="298">
        <v>11</v>
      </c>
      <c r="D28" s="298"/>
      <c r="E28" s="298"/>
      <c r="F28" s="369"/>
      <c r="G28" s="373"/>
      <c r="H28" s="328"/>
    </row>
    <row r="29" spans="1:10">
      <c r="A29" s="357"/>
      <c r="B29" s="282" t="s">
        <v>44</v>
      </c>
      <c r="C29" s="299">
        <v>3</v>
      </c>
      <c r="D29" s="299"/>
      <c r="E29" s="299"/>
      <c r="F29" s="27"/>
      <c r="G29" s="374"/>
      <c r="H29" s="329"/>
    </row>
    <row r="30" spans="1:10">
      <c r="A30" s="357"/>
      <c r="B30" s="293" t="s">
        <v>45</v>
      </c>
      <c r="C30" s="300">
        <v>3</v>
      </c>
      <c r="D30" s="300"/>
      <c r="E30" s="300"/>
      <c r="F30" s="370"/>
      <c r="G30" s="375"/>
      <c r="H30" s="330"/>
    </row>
    <row r="31" spans="1:10" ht="17.25" thickBot="1">
      <c r="A31" s="358"/>
      <c r="B31" s="291" t="s">
        <v>2</v>
      </c>
      <c r="C31" s="294">
        <f>SUM(C28:C30)</f>
        <v>17</v>
      </c>
      <c r="D31" s="294">
        <f>SUM(D28:D30)</f>
        <v>0</v>
      </c>
      <c r="E31" s="294">
        <f>SUM(E28:E30)</f>
        <v>0</v>
      </c>
      <c r="F31" s="372">
        <f>SUM(F28:F30)</f>
        <v>0</v>
      </c>
      <c r="G31" s="376">
        <f>SUM(G28:G30)</f>
        <v>0</v>
      </c>
      <c r="H31" s="295"/>
    </row>
    <row r="32" spans="1:10">
      <c r="A32" s="356" t="s">
        <v>16</v>
      </c>
      <c r="B32" s="281" t="s">
        <v>43</v>
      </c>
      <c r="C32" s="298">
        <v>0</v>
      </c>
      <c r="D32" s="298"/>
      <c r="E32" s="298"/>
      <c r="F32" s="369"/>
      <c r="G32" s="373"/>
      <c r="H32" s="328"/>
    </row>
    <row r="33" spans="1:8">
      <c r="A33" s="357"/>
      <c r="B33" s="282" t="s">
        <v>44</v>
      </c>
      <c r="C33" s="299">
        <v>2</v>
      </c>
      <c r="D33" s="299"/>
      <c r="E33" s="299"/>
      <c r="F33" s="27"/>
      <c r="G33" s="374"/>
      <c r="H33" s="329"/>
    </row>
    <row r="34" spans="1:8">
      <c r="A34" s="357"/>
      <c r="B34" s="286" t="s">
        <v>45</v>
      </c>
      <c r="C34" s="300">
        <v>2</v>
      </c>
      <c r="D34" s="300"/>
      <c r="E34" s="300"/>
      <c r="F34" s="370"/>
      <c r="G34" s="375"/>
      <c r="H34" s="330"/>
    </row>
    <row r="35" spans="1:8" ht="17.25" thickBot="1">
      <c r="A35" s="358"/>
      <c r="B35" s="287" t="s">
        <v>2</v>
      </c>
      <c r="C35" s="294">
        <f>SUM(C32:C34)</f>
        <v>4</v>
      </c>
      <c r="D35" s="294">
        <f>SUM(D32:D34)</f>
        <v>0</v>
      </c>
      <c r="E35" s="294">
        <f>SUM(E32:E34)</f>
        <v>0</v>
      </c>
      <c r="F35" s="372">
        <f>SUM(F32:F34)</f>
        <v>0</v>
      </c>
      <c r="G35" s="376">
        <f>SUM(G32:G34)</f>
        <v>0</v>
      </c>
      <c r="H35" s="295"/>
    </row>
    <row r="36" spans="1:8">
      <c r="A36" s="365" t="s">
        <v>37</v>
      </c>
      <c r="B36" s="283" t="s">
        <v>43</v>
      </c>
      <c r="C36" s="298">
        <v>13</v>
      </c>
      <c r="D36" s="298"/>
      <c r="E36" s="298"/>
      <c r="F36" s="369"/>
      <c r="G36" s="373"/>
      <c r="H36" s="328"/>
    </row>
    <row r="37" spans="1:8">
      <c r="A37" s="366"/>
      <c r="B37" s="367" t="s">
        <v>44</v>
      </c>
      <c r="C37" s="302">
        <v>25</v>
      </c>
      <c r="D37" s="302"/>
      <c r="E37" s="299"/>
      <c r="F37" s="27"/>
      <c r="G37" s="374"/>
      <c r="H37" s="329"/>
    </row>
    <row r="38" spans="1:8">
      <c r="A38" s="366"/>
      <c r="B38" s="286" t="s">
        <v>45</v>
      </c>
      <c r="C38" s="300">
        <v>25</v>
      </c>
      <c r="D38" s="300"/>
      <c r="E38" s="300"/>
      <c r="F38" s="370"/>
      <c r="G38" s="375"/>
      <c r="H38" s="330"/>
    </row>
    <row r="39" spans="1:8" ht="17.25" thickBot="1">
      <c r="A39" s="368"/>
      <c r="B39" s="277" t="s">
        <v>2</v>
      </c>
      <c r="C39" s="294">
        <f>SUM(C36:C38)</f>
        <v>63</v>
      </c>
      <c r="D39" s="294">
        <f>SUM(D36:D38)</f>
        <v>0</v>
      </c>
      <c r="E39" s="294">
        <f>SUM(E36:E38)</f>
        <v>0</v>
      </c>
      <c r="F39" s="372">
        <f>SUM(F36:F38)</f>
        <v>0</v>
      </c>
      <c r="G39" s="378">
        <f>SUM(G36:G38)</f>
        <v>0</v>
      </c>
      <c r="H39" s="295"/>
    </row>
    <row r="40" spans="1:8">
      <c r="A40" s="362" t="s">
        <v>18</v>
      </c>
      <c r="B40" s="281" t="s">
        <v>43</v>
      </c>
      <c r="C40" s="298">
        <v>2</v>
      </c>
      <c r="D40" s="298"/>
      <c r="E40" s="298"/>
      <c r="F40" s="369"/>
      <c r="G40" s="373"/>
      <c r="H40" s="328"/>
    </row>
    <row r="41" spans="1:8">
      <c r="A41" s="363"/>
      <c r="B41" s="275" t="s">
        <v>44</v>
      </c>
      <c r="C41" s="302">
        <v>14</v>
      </c>
      <c r="D41" s="302"/>
      <c r="E41" s="299"/>
      <c r="F41" s="27"/>
      <c r="G41" s="374"/>
      <c r="H41" s="329"/>
    </row>
    <row r="42" spans="1:8">
      <c r="A42" s="363"/>
      <c r="B42" s="293" t="s">
        <v>45</v>
      </c>
      <c r="C42" s="303">
        <v>14</v>
      </c>
      <c r="D42" s="303"/>
      <c r="E42" s="300"/>
      <c r="F42" s="370"/>
      <c r="G42" s="375"/>
      <c r="H42" s="330"/>
    </row>
    <row r="43" spans="1:8" ht="17.25" thickBot="1">
      <c r="A43" s="364"/>
      <c r="B43" s="291" t="s">
        <v>2</v>
      </c>
      <c r="C43" s="294">
        <f>SUM(C40:C42)</f>
        <v>30</v>
      </c>
      <c r="D43" s="294">
        <f>SUM(D40:D42)</f>
        <v>0</v>
      </c>
      <c r="E43" s="294">
        <f>SUM(E40:E42)</f>
        <v>0</v>
      </c>
      <c r="F43" s="372">
        <f>SUM(F40:F42)</f>
        <v>0</v>
      </c>
      <c r="G43" s="378">
        <f>SUM(G40:G42)</f>
        <v>0</v>
      </c>
      <c r="H43" s="295"/>
    </row>
    <row r="44" spans="1:8">
      <c r="A44" s="356" t="s">
        <v>19</v>
      </c>
      <c r="B44" s="281" t="s">
        <v>43</v>
      </c>
      <c r="C44" s="298">
        <v>15</v>
      </c>
      <c r="D44" s="298"/>
      <c r="E44" s="298"/>
      <c r="F44" s="369"/>
      <c r="G44" s="373"/>
      <c r="H44" s="328"/>
    </row>
    <row r="45" spans="1:8">
      <c r="A45" s="357"/>
      <c r="B45" s="275" t="s">
        <v>44</v>
      </c>
      <c r="C45" s="302">
        <v>2</v>
      </c>
      <c r="D45" s="302"/>
      <c r="E45" s="299"/>
      <c r="F45" s="27"/>
      <c r="G45" s="374"/>
      <c r="H45" s="329"/>
    </row>
    <row r="46" spans="1:8">
      <c r="A46" s="357"/>
      <c r="B46" s="279" t="s">
        <v>45</v>
      </c>
      <c r="C46" s="303">
        <v>4</v>
      </c>
      <c r="D46" s="303"/>
      <c r="E46" s="300"/>
      <c r="F46" s="370"/>
      <c r="G46" s="375"/>
      <c r="H46" s="330"/>
    </row>
    <row r="47" spans="1:8" ht="17.25" thickBot="1">
      <c r="A47" s="358"/>
      <c r="B47" s="291" t="s">
        <v>2</v>
      </c>
      <c r="C47" s="294">
        <f>SUM(C44:C46)</f>
        <v>21</v>
      </c>
      <c r="D47" s="294">
        <f>SUM(D44:D46)</f>
        <v>0</v>
      </c>
      <c r="E47" s="294">
        <f>SUM(E44:E46)</f>
        <v>0</v>
      </c>
      <c r="F47" s="372">
        <f>SUM(F44:F46)</f>
        <v>0</v>
      </c>
      <c r="G47" s="378">
        <f>SUM(G44:G46)</f>
        <v>0</v>
      </c>
      <c r="H47" s="295"/>
    </row>
    <row r="48" spans="1:8">
      <c r="A48" s="356" t="s">
        <v>20</v>
      </c>
      <c r="B48" s="281" t="s">
        <v>43</v>
      </c>
      <c r="C48" s="298">
        <v>12</v>
      </c>
      <c r="D48" s="298"/>
      <c r="E48" s="298"/>
      <c r="F48" s="369"/>
      <c r="G48" s="373"/>
      <c r="H48" s="328"/>
    </row>
    <row r="49" spans="1:8">
      <c r="A49" s="357"/>
      <c r="B49" s="275" t="s">
        <v>44</v>
      </c>
      <c r="C49" s="302">
        <v>21</v>
      </c>
      <c r="D49" s="302"/>
      <c r="E49" s="299"/>
      <c r="F49" s="27"/>
      <c r="G49" s="374"/>
      <c r="H49" s="329"/>
    </row>
    <row r="50" spans="1:8">
      <c r="A50" s="357"/>
      <c r="B50" s="276" t="s">
        <v>45</v>
      </c>
      <c r="C50" s="303">
        <v>21</v>
      </c>
      <c r="D50" s="303"/>
      <c r="E50" s="300"/>
      <c r="F50" s="370"/>
      <c r="G50" s="375"/>
      <c r="H50" s="330"/>
    </row>
    <row r="51" spans="1:8" ht="17.25" thickBot="1">
      <c r="A51" s="358"/>
      <c r="B51" s="291" t="s">
        <v>2</v>
      </c>
      <c r="C51" s="294">
        <f>SUM(C48:C50)</f>
        <v>54</v>
      </c>
      <c r="D51" s="294">
        <f>SUM(D48:D50)</f>
        <v>0</v>
      </c>
      <c r="E51" s="294">
        <f>SUM(E48:E50)</f>
        <v>0</v>
      </c>
      <c r="F51" s="372">
        <f>SUM(F48:F50)</f>
        <v>0</v>
      </c>
      <c r="G51" s="378">
        <f>SUM(G48:G50)</f>
        <v>0</v>
      </c>
      <c r="H51" s="295"/>
    </row>
    <row r="52" spans="1:8">
      <c r="A52" s="356" t="s">
        <v>21</v>
      </c>
      <c r="B52" s="281" t="s">
        <v>43</v>
      </c>
      <c r="C52" s="298">
        <v>24</v>
      </c>
      <c r="D52" s="298"/>
      <c r="E52" s="298"/>
      <c r="F52" s="369"/>
      <c r="G52" s="373"/>
      <c r="H52" s="328"/>
    </row>
    <row r="53" spans="1:8">
      <c r="A53" s="357"/>
      <c r="B53" s="275" t="s">
        <v>44</v>
      </c>
      <c r="C53" s="299">
        <v>15</v>
      </c>
      <c r="D53" s="299"/>
      <c r="E53" s="299"/>
      <c r="F53" s="27"/>
      <c r="G53" s="374"/>
      <c r="H53" s="329"/>
    </row>
    <row r="54" spans="1:8">
      <c r="A54" s="357"/>
      <c r="B54" s="290" t="s">
        <v>45</v>
      </c>
      <c r="C54" s="300">
        <v>15</v>
      </c>
      <c r="D54" s="300"/>
      <c r="E54" s="300"/>
      <c r="F54" s="370"/>
      <c r="G54" s="375"/>
      <c r="H54" s="330"/>
    </row>
    <row r="55" spans="1:8" ht="17.25" thickBot="1">
      <c r="A55" s="358"/>
      <c r="B55" s="291" t="s">
        <v>2</v>
      </c>
      <c r="C55" s="294">
        <f>SUM(C52:C54)</f>
        <v>54</v>
      </c>
      <c r="D55" s="294">
        <f>SUM(D52:D54)</f>
        <v>0</v>
      </c>
      <c r="E55" s="294">
        <f>SUM(E52:E54)</f>
        <v>0</v>
      </c>
      <c r="F55" s="372">
        <f>SUM(F52:F54)</f>
        <v>0</v>
      </c>
      <c r="G55" s="378">
        <f>SUM(G52:G54)</f>
        <v>0</v>
      </c>
      <c r="H55" s="295"/>
    </row>
    <row r="56" spans="1:8">
      <c r="A56" s="362" t="s">
        <v>22</v>
      </c>
      <c r="B56" s="281" t="s">
        <v>43</v>
      </c>
      <c r="C56" s="298">
        <v>40</v>
      </c>
      <c r="D56" s="328"/>
      <c r="E56" s="328"/>
      <c r="F56" s="369"/>
      <c r="G56" s="373"/>
      <c r="H56" s="328"/>
    </row>
    <row r="57" spans="1:8">
      <c r="A57" s="363"/>
      <c r="B57" s="275" t="s">
        <v>44</v>
      </c>
      <c r="C57" s="299">
        <v>37</v>
      </c>
      <c r="D57" s="329"/>
      <c r="E57" s="329"/>
      <c r="F57" s="27"/>
      <c r="G57" s="374"/>
      <c r="H57" s="329"/>
    </row>
    <row r="58" spans="1:8">
      <c r="A58" s="363"/>
      <c r="B58" s="279" t="s">
        <v>45</v>
      </c>
      <c r="C58" s="300">
        <v>37</v>
      </c>
      <c r="D58" s="330"/>
      <c r="E58" s="330"/>
      <c r="F58" s="370"/>
      <c r="G58" s="375"/>
      <c r="H58" s="330"/>
    </row>
    <row r="59" spans="1:8" ht="17.25" thickBot="1">
      <c r="A59" s="364"/>
      <c r="B59" s="292" t="s">
        <v>2</v>
      </c>
      <c r="C59" s="294">
        <f>SUM(C56:C58)</f>
        <v>114</v>
      </c>
      <c r="D59" s="295">
        <f>SUM(D56:D58)</f>
        <v>0</v>
      </c>
      <c r="E59" s="295">
        <f>SUM(E56:E58)</f>
        <v>0</v>
      </c>
      <c r="F59" s="372">
        <f>SUM(F56:F58)</f>
        <v>0</v>
      </c>
      <c r="G59" s="378">
        <f>SUM(G56:G58)</f>
        <v>0</v>
      </c>
      <c r="H59" s="295"/>
    </row>
    <row r="60" spans="1:8">
      <c r="A60" s="362" t="s">
        <v>23</v>
      </c>
      <c r="B60" s="281" t="s">
        <v>43</v>
      </c>
      <c r="C60" s="298">
        <v>16</v>
      </c>
      <c r="D60" s="328"/>
      <c r="E60" s="328"/>
      <c r="F60" s="369"/>
      <c r="G60" s="373"/>
      <c r="H60" s="328"/>
    </row>
    <row r="61" spans="1:8">
      <c r="A61" s="363"/>
      <c r="B61" s="282" t="s">
        <v>44</v>
      </c>
      <c r="C61" s="299">
        <v>20</v>
      </c>
      <c r="D61" s="329"/>
      <c r="E61" s="329"/>
      <c r="F61" s="27"/>
      <c r="G61" s="374"/>
      <c r="H61" s="329"/>
    </row>
    <row r="62" spans="1:8">
      <c r="A62" s="363"/>
      <c r="B62" s="279" t="s">
        <v>45</v>
      </c>
      <c r="C62" s="300">
        <v>20</v>
      </c>
      <c r="D62" s="330"/>
      <c r="E62" s="330"/>
      <c r="F62" s="370"/>
      <c r="G62" s="375"/>
      <c r="H62" s="330"/>
    </row>
    <row r="63" spans="1:8" ht="17.25" thickBot="1">
      <c r="A63" s="364"/>
      <c r="B63" s="291" t="s">
        <v>2</v>
      </c>
      <c r="C63" s="294">
        <f>SUM(C60:C62)</f>
        <v>56</v>
      </c>
      <c r="D63" s="295">
        <f>SUM(D60:D62)</f>
        <v>0</v>
      </c>
      <c r="E63" s="295">
        <f>SUM(E60:E62)</f>
        <v>0</v>
      </c>
      <c r="F63" s="372">
        <f>SUM(F60:F62)</f>
        <v>0</v>
      </c>
      <c r="G63" s="378">
        <f>SUM(G60:G62)</f>
        <v>0</v>
      </c>
      <c r="H63" s="295"/>
    </row>
    <row r="64" spans="1:8">
      <c r="A64" s="356" t="s">
        <v>24</v>
      </c>
      <c r="B64" s="281" t="s">
        <v>43</v>
      </c>
      <c r="C64" s="298">
        <v>6</v>
      </c>
      <c r="D64" s="328"/>
      <c r="E64" s="328"/>
      <c r="F64" s="369"/>
      <c r="G64" s="373"/>
      <c r="H64" s="328"/>
    </row>
    <row r="65" spans="1:8">
      <c r="A65" s="357"/>
      <c r="B65" s="275" t="s">
        <v>44</v>
      </c>
      <c r="C65" s="299">
        <v>6</v>
      </c>
      <c r="D65" s="329"/>
      <c r="E65" s="329"/>
      <c r="F65" s="27"/>
      <c r="G65" s="374"/>
      <c r="H65" s="329"/>
    </row>
    <row r="66" spans="1:8">
      <c r="A66" s="357"/>
      <c r="B66" s="276" t="s">
        <v>45</v>
      </c>
      <c r="C66" s="300">
        <v>6</v>
      </c>
      <c r="D66" s="330"/>
      <c r="E66" s="330"/>
      <c r="F66" s="370"/>
      <c r="G66" s="375"/>
      <c r="H66" s="330"/>
    </row>
    <row r="67" spans="1:8" ht="17.25" thickBot="1">
      <c r="A67" s="358"/>
      <c r="B67" s="291" t="s">
        <v>2</v>
      </c>
      <c r="C67" s="294">
        <f>SUM(C64:C66)</f>
        <v>18</v>
      </c>
      <c r="D67" s="295">
        <f>SUM(D64:D66)</f>
        <v>0</v>
      </c>
      <c r="E67" s="295">
        <f>SUM(E64:E66)</f>
        <v>0</v>
      </c>
      <c r="F67" s="372">
        <f>SUM(F64:F66)</f>
        <v>0</v>
      </c>
      <c r="G67" s="378">
        <f>SUM(G64:G66)</f>
        <v>0</v>
      </c>
      <c r="H67" s="295"/>
    </row>
    <row r="68" spans="1:8">
      <c r="A68" s="356" t="s">
        <v>25</v>
      </c>
      <c r="B68" s="281" t="s">
        <v>43</v>
      </c>
      <c r="C68" s="328">
        <v>3</v>
      </c>
      <c r="D68" s="328"/>
      <c r="E68" s="328"/>
      <c r="F68" s="369"/>
      <c r="G68" s="373"/>
      <c r="H68" s="328"/>
    </row>
    <row r="69" spans="1:8">
      <c r="A69" s="357"/>
      <c r="B69" s="275" t="s">
        <v>44</v>
      </c>
      <c r="C69" s="329">
        <v>3</v>
      </c>
      <c r="D69" s="329"/>
      <c r="E69" s="329"/>
      <c r="F69" s="27"/>
      <c r="G69" s="374"/>
      <c r="H69" s="329"/>
    </row>
    <row r="70" spans="1:8">
      <c r="A70" s="357"/>
      <c r="B70" s="279" t="s">
        <v>45</v>
      </c>
      <c r="C70" s="330">
        <v>2</v>
      </c>
      <c r="D70" s="330"/>
      <c r="E70" s="330"/>
      <c r="F70" s="370"/>
      <c r="G70" s="375"/>
      <c r="H70" s="330"/>
    </row>
    <row r="71" spans="1:8" ht="17.25" thickBot="1">
      <c r="A71" s="358"/>
      <c r="B71" s="291" t="s">
        <v>2</v>
      </c>
      <c r="C71" s="294">
        <f>SUM(C68:C70)</f>
        <v>8</v>
      </c>
      <c r="D71" s="295">
        <f>SUM(D68:D70)</f>
        <v>0</v>
      </c>
      <c r="E71" s="295">
        <f>SUM(E68:E70)</f>
        <v>0</v>
      </c>
      <c r="F71" s="372">
        <f>SUM(F68:F70)</f>
        <v>0</v>
      </c>
      <c r="G71" s="378">
        <f>SUM(G68:G70)</f>
        <v>0</v>
      </c>
      <c r="H71" s="295"/>
    </row>
    <row r="72" spans="1:8">
      <c r="A72" s="356" t="s">
        <v>5</v>
      </c>
      <c r="B72" s="281" t="s">
        <v>43</v>
      </c>
      <c r="C72" s="298">
        <f>SUM(C8,C12,C16,C20,C24,C28,C32,C36,C40,C44,C48,C52,C56,C60,C64,C68)</f>
        <v>151</v>
      </c>
      <c r="D72" s="298"/>
      <c r="E72" s="328"/>
      <c r="F72" s="369"/>
      <c r="G72" s="373"/>
      <c r="H72" s="328"/>
    </row>
    <row r="73" spans="1:8">
      <c r="A73" s="357"/>
      <c r="B73" s="290" t="s">
        <v>44</v>
      </c>
      <c r="C73" s="299">
        <f>SUM(C9,C13,C17,C21,C25,C29,C33,C37,C41,C45,C49,C53,C57,C61,C65,C69)</f>
        <v>155</v>
      </c>
      <c r="D73" s="299"/>
      <c r="E73" s="329"/>
      <c r="F73" s="27"/>
      <c r="G73" s="374"/>
      <c r="H73" s="329"/>
    </row>
    <row r="74" spans="1:8">
      <c r="A74" s="357"/>
      <c r="B74" s="279" t="s">
        <v>45</v>
      </c>
      <c r="C74" s="300">
        <f>SUM(C10,C14,C18,C22,C26,C30,C34,C38,C42,C46,C50,C54,C58,C62,C66,C70)</f>
        <v>157</v>
      </c>
      <c r="D74" s="300"/>
      <c r="E74" s="330"/>
      <c r="F74" s="370"/>
      <c r="G74" s="375"/>
      <c r="H74" s="330"/>
    </row>
    <row r="75" spans="1:8" ht="17.25" thickBot="1">
      <c r="A75" s="358"/>
      <c r="B75" s="277" t="s">
        <v>3</v>
      </c>
      <c r="C75" s="294">
        <f>SUM(C72:C74)</f>
        <v>463</v>
      </c>
      <c r="D75" s="295"/>
      <c r="E75" s="295">
        <f>SUM(E72:E74)</f>
        <v>0</v>
      </c>
      <c r="F75" s="372">
        <f>SUM(F72:F74)</f>
        <v>0</v>
      </c>
      <c r="G75" s="378">
        <f>SUM(G72:G74)</f>
        <v>0</v>
      </c>
      <c r="H75" s="295"/>
    </row>
    <row r="78" spans="1:8">
      <c r="E78" s="333"/>
    </row>
  </sheetData>
  <mergeCells count="19">
    <mergeCell ref="A72:A75"/>
    <mergeCell ref="A48:A51"/>
    <mergeCell ref="A52:A55"/>
    <mergeCell ref="A56:A59"/>
    <mergeCell ref="A60:A63"/>
    <mergeCell ref="A64:A67"/>
    <mergeCell ref="A68:A71"/>
    <mergeCell ref="A24:A27"/>
    <mergeCell ref="A28:A31"/>
    <mergeCell ref="A32:A35"/>
    <mergeCell ref="A36:A39"/>
    <mergeCell ref="A40:A43"/>
    <mergeCell ref="A44:A47"/>
    <mergeCell ref="A1:H1"/>
    <mergeCell ref="F6:G6"/>
    <mergeCell ref="A8:A11"/>
    <mergeCell ref="A12:A15"/>
    <mergeCell ref="A16:A19"/>
    <mergeCell ref="A20:A23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3차 가금농장</vt:lpstr>
      <vt:lpstr>3차 전통시장,계류장,차량</vt:lpstr>
      <vt:lpstr>'3차 가금농장'!Print_Area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mafra</dc:creator>
  <cp:lastModifiedBy>mafra</cp:lastModifiedBy>
  <cp:lastPrinted>2023-02-20T06:01:23Z</cp:lastPrinted>
  <dcterms:created xsi:type="dcterms:W3CDTF">2021-02-08T00:49:20Z</dcterms:created>
  <dcterms:modified xsi:type="dcterms:W3CDTF">2023-03-13T11:22:34Z</dcterms:modified>
</cp:coreProperties>
</file>